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9375" activeTab="3"/>
  </bookViews>
  <sheets>
    <sheet name="FORMULARIO DE INSCRIP." sheetId="7" r:id="rId1"/>
    <sheet name="AYUDA" sheetId="8" r:id="rId2"/>
    <sheet name="HojaControl" sheetId="10" state="hidden" r:id="rId3"/>
    <sheet name="EJEMPLO" sheetId="11" r:id="rId4"/>
  </sheets>
  <calcPr calcId="124519"/>
</workbook>
</file>

<file path=xl/calcChain.xml><?xml version="1.0" encoding="utf-8"?>
<calcChain xmlns="http://schemas.openxmlformats.org/spreadsheetml/2006/main">
  <c r="H5" i="11"/>
  <c r="C2"/>
  <c r="C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R140"/>
  <c r="Q140"/>
  <c r="P140"/>
  <c r="R139"/>
  <c r="Q139"/>
  <c r="P139"/>
  <c r="R138"/>
  <c r="Q138"/>
  <c r="P138"/>
  <c r="R137"/>
  <c r="Q137"/>
  <c r="P137"/>
  <c r="R136"/>
  <c r="Q136"/>
  <c r="P136"/>
  <c r="R135"/>
  <c r="Q135"/>
  <c r="P135"/>
  <c r="L135" s="1"/>
  <c r="R134"/>
  <c r="Q134"/>
  <c r="P134"/>
  <c r="R133"/>
  <c r="Q133"/>
  <c r="P133"/>
  <c r="R132"/>
  <c r="Q132"/>
  <c r="P132"/>
  <c r="R131"/>
  <c r="Q131"/>
  <c r="P131"/>
  <c r="R130"/>
  <c r="Q130"/>
  <c r="P130"/>
  <c r="R129"/>
  <c r="Q129"/>
  <c r="P129"/>
  <c r="R128"/>
  <c r="Q128"/>
  <c r="P128"/>
  <c r="R127"/>
  <c r="Q127"/>
  <c r="P127"/>
  <c r="R126"/>
  <c r="Q126"/>
  <c r="P126"/>
  <c r="R125"/>
  <c r="Q125"/>
  <c r="P125"/>
  <c r="R124"/>
  <c r="Q124"/>
  <c r="P124"/>
  <c r="R123"/>
  <c r="Q123"/>
  <c r="P123"/>
  <c r="L123" s="1"/>
  <c r="R122"/>
  <c r="Q122"/>
  <c r="P122"/>
  <c r="R121"/>
  <c r="Q121"/>
  <c r="P121"/>
  <c r="R120"/>
  <c r="Q120"/>
  <c r="P120"/>
  <c r="R119"/>
  <c r="Q119"/>
  <c r="P119"/>
  <c r="R118"/>
  <c r="Q118"/>
  <c r="P118"/>
  <c r="R117"/>
  <c r="Q117"/>
  <c r="P117"/>
  <c r="R116"/>
  <c r="Q116"/>
  <c r="P116"/>
  <c r="R115"/>
  <c r="Q115"/>
  <c r="P115"/>
  <c r="R114"/>
  <c r="Q114"/>
  <c r="P114"/>
  <c r="R113"/>
  <c r="Q113"/>
  <c r="P113"/>
  <c r="R112"/>
  <c r="Q112"/>
  <c r="P112"/>
  <c r="R111"/>
  <c r="Q111"/>
  <c r="P111"/>
  <c r="R110"/>
  <c r="Q110"/>
  <c r="P110"/>
  <c r="R109"/>
  <c r="Q109"/>
  <c r="P109"/>
  <c r="R108"/>
  <c r="Q108"/>
  <c r="P108"/>
  <c r="R107"/>
  <c r="Q107"/>
  <c r="P107"/>
  <c r="R106"/>
  <c r="Q106"/>
  <c r="P106"/>
  <c r="R105"/>
  <c r="Q105"/>
  <c r="P105"/>
  <c r="R104"/>
  <c r="Q104"/>
  <c r="P104"/>
  <c r="R103"/>
  <c r="Q103"/>
  <c r="P103"/>
  <c r="R102"/>
  <c r="Q102"/>
  <c r="P102"/>
  <c r="R101"/>
  <c r="Q101"/>
  <c r="P101"/>
  <c r="R100"/>
  <c r="Q100"/>
  <c r="P100"/>
  <c r="R99"/>
  <c r="Q99"/>
  <c r="P99"/>
  <c r="R98"/>
  <c r="Q98"/>
  <c r="P98"/>
  <c r="R97"/>
  <c r="Q97"/>
  <c r="P97"/>
  <c r="R96"/>
  <c r="Q96"/>
  <c r="P96"/>
  <c r="R95"/>
  <c r="Q95"/>
  <c r="P95"/>
  <c r="R94"/>
  <c r="Q94"/>
  <c r="P94"/>
  <c r="R93"/>
  <c r="Q93"/>
  <c r="P93"/>
  <c r="R92"/>
  <c r="Q92"/>
  <c r="P92"/>
  <c r="R91"/>
  <c r="Q91"/>
  <c r="P91"/>
  <c r="R90"/>
  <c r="Q90"/>
  <c r="P90"/>
  <c r="R89"/>
  <c r="Q89"/>
  <c r="P89"/>
  <c r="R88"/>
  <c r="Q88"/>
  <c r="P88"/>
  <c r="R87"/>
  <c r="Q87"/>
  <c r="P87"/>
  <c r="L87" s="1"/>
  <c r="M87"/>
  <c r="R86"/>
  <c r="Q86"/>
  <c r="P86"/>
  <c r="R85"/>
  <c r="Q85"/>
  <c r="P85"/>
  <c r="R84"/>
  <c r="Q84"/>
  <c r="P84"/>
  <c r="R83"/>
  <c r="Q83"/>
  <c r="P83"/>
  <c r="M83"/>
  <c r="R82"/>
  <c r="Q82"/>
  <c r="P82"/>
  <c r="R81"/>
  <c r="Q81"/>
  <c r="P81"/>
  <c r="R80"/>
  <c r="Q80"/>
  <c r="P80"/>
  <c r="R79"/>
  <c r="Q79"/>
  <c r="P79"/>
  <c r="M79"/>
  <c r="R78"/>
  <c r="Q78"/>
  <c r="P78"/>
  <c r="R77"/>
  <c r="Q77"/>
  <c r="P77"/>
  <c r="R76"/>
  <c r="Q76"/>
  <c r="P76"/>
  <c r="R75"/>
  <c r="Q75"/>
  <c r="P75"/>
  <c r="R74"/>
  <c r="Q74"/>
  <c r="P74"/>
  <c r="R73"/>
  <c r="Q73"/>
  <c r="P73"/>
  <c r="R72"/>
  <c r="Q72"/>
  <c r="P72"/>
  <c r="R71"/>
  <c r="Q71"/>
  <c r="P71"/>
  <c r="R70"/>
  <c r="Q70"/>
  <c r="P70"/>
  <c r="R69"/>
  <c r="Q69"/>
  <c r="P69"/>
  <c r="R68"/>
  <c r="Q68"/>
  <c r="P68"/>
  <c r="R67"/>
  <c r="Q67"/>
  <c r="P67"/>
  <c r="R66"/>
  <c r="Q66"/>
  <c r="P66"/>
  <c r="R65"/>
  <c r="Q65"/>
  <c r="P65"/>
  <c r="R64"/>
  <c r="Q64"/>
  <c r="P64"/>
  <c r="R63"/>
  <c r="Q63"/>
  <c r="P63"/>
  <c r="R62"/>
  <c r="Q62"/>
  <c r="P62"/>
  <c r="R61"/>
  <c r="Q61"/>
  <c r="P61"/>
  <c r="R60"/>
  <c r="Q60"/>
  <c r="P60"/>
  <c r="R59"/>
  <c r="Q59"/>
  <c r="P59"/>
  <c r="R58"/>
  <c r="Q58"/>
  <c r="P58"/>
  <c r="R57"/>
  <c r="Q57"/>
  <c r="P57"/>
  <c r="R56"/>
  <c r="Q56"/>
  <c r="P56"/>
  <c r="R55"/>
  <c r="Q55"/>
  <c r="P55"/>
  <c r="R54"/>
  <c r="Q54"/>
  <c r="P54"/>
  <c r="R53"/>
  <c r="Q53"/>
  <c r="P53"/>
  <c r="R52"/>
  <c r="Q52"/>
  <c r="P52"/>
  <c r="R51"/>
  <c r="Q51"/>
  <c r="P51"/>
  <c r="R50"/>
  <c r="Q50"/>
  <c r="P50"/>
  <c r="R49"/>
  <c r="Q49"/>
  <c r="P49"/>
  <c r="R48"/>
  <c r="Q48"/>
  <c r="P48"/>
  <c r="R47"/>
  <c r="Q47"/>
  <c r="P47"/>
  <c r="R46"/>
  <c r="Q46"/>
  <c r="P46"/>
  <c r="R45"/>
  <c r="Q45"/>
  <c r="P45"/>
  <c r="R44"/>
  <c r="Q44"/>
  <c r="P44"/>
  <c r="R43"/>
  <c r="Q43"/>
  <c r="P43"/>
  <c r="R42"/>
  <c r="Q42"/>
  <c r="P42"/>
  <c r="R41"/>
  <c r="Q41"/>
  <c r="P41"/>
  <c r="R40"/>
  <c r="Q40"/>
  <c r="P40"/>
  <c r="R39"/>
  <c r="Q39"/>
  <c r="P39"/>
  <c r="R38"/>
  <c r="Q38"/>
  <c r="P38"/>
  <c r="R37"/>
  <c r="Q37"/>
  <c r="P37"/>
  <c r="R36"/>
  <c r="Q36"/>
  <c r="P36"/>
  <c r="R35"/>
  <c r="Q35"/>
  <c r="P35"/>
  <c r="R34"/>
  <c r="Q34"/>
  <c r="P34"/>
  <c r="R33"/>
  <c r="Q33"/>
  <c r="P33"/>
  <c r="R32"/>
  <c r="Q32"/>
  <c r="P32"/>
  <c r="I9"/>
  <c r="J8"/>
  <c r="H68" i="7"/>
  <c r="I68"/>
  <c r="M68"/>
  <c r="P68"/>
  <c r="Q68"/>
  <c r="R68"/>
  <c r="H69"/>
  <c r="M69"/>
  <c r="I69"/>
  <c r="P69"/>
  <c r="Q69"/>
  <c r="R69"/>
  <c r="H70"/>
  <c r="M70"/>
  <c r="I70"/>
  <c r="P70"/>
  <c r="Q70"/>
  <c r="R70"/>
  <c r="H71"/>
  <c r="I71"/>
  <c r="P71"/>
  <c r="Q71"/>
  <c r="R71"/>
  <c r="H72"/>
  <c r="M72"/>
  <c r="I72"/>
  <c r="P72"/>
  <c r="Q72"/>
  <c r="R72"/>
  <c r="H73"/>
  <c r="I73"/>
  <c r="P73"/>
  <c r="Q73"/>
  <c r="R73"/>
  <c r="H74"/>
  <c r="I74"/>
  <c r="P74"/>
  <c r="Q74"/>
  <c r="R74"/>
  <c r="H75"/>
  <c r="I75"/>
  <c r="P75"/>
  <c r="Q75"/>
  <c r="R75"/>
  <c r="H76"/>
  <c r="I76"/>
  <c r="P76"/>
  <c r="Q76"/>
  <c r="R76"/>
  <c r="H77"/>
  <c r="I77"/>
  <c r="P77"/>
  <c r="Q77"/>
  <c r="R77"/>
  <c r="H87"/>
  <c r="I87"/>
  <c r="P78"/>
  <c r="Q78"/>
  <c r="R78"/>
  <c r="H88"/>
  <c r="I88"/>
  <c r="P79"/>
  <c r="Q79"/>
  <c r="R79"/>
  <c r="H78"/>
  <c r="M78"/>
  <c r="I78"/>
  <c r="M80"/>
  <c r="P80"/>
  <c r="Q80"/>
  <c r="R80"/>
  <c r="H79"/>
  <c r="M79"/>
  <c r="I79"/>
  <c r="P81"/>
  <c r="Q81"/>
  <c r="R81"/>
  <c r="H80"/>
  <c r="I80"/>
  <c r="P82"/>
  <c r="Q82"/>
  <c r="R82"/>
  <c r="H81"/>
  <c r="I81"/>
  <c r="P83"/>
  <c r="Q83"/>
  <c r="R83"/>
  <c r="H82"/>
  <c r="I82"/>
  <c r="P84"/>
  <c r="Q84"/>
  <c r="R84"/>
  <c r="H83"/>
  <c r="I83"/>
  <c r="P85"/>
  <c r="Q85"/>
  <c r="R85"/>
  <c r="H84"/>
  <c r="I84"/>
  <c r="P86"/>
  <c r="Q86"/>
  <c r="R86"/>
  <c r="H85"/>
  <c r="M87"/>
  <c r="I85"/>
  <c r="P87"/>
  <c r="Q87"/>
  <c r="R87"/>
  <c r="H86"/>
  <c r="I86"/>
  <c r="M88"/>
  <c r="P88"/>
  <c r="Q88"/>
  <c r="R88"/>
  <c r="H89"/>
  <c r="I89"/>
  <c r="M89"/>
  <c r="P89"/>
  <c r="Q89"/>
  <c r="R89"/>
  <c r="H90"/>
  <c r="I90"/>
  <c r="M90"/>
  <c r="P90"/>
  <c r="Q90"/>
  <c r="R90"/>
  <c r="H91"/>
  <c r="I91"/>
  <c r="M91"/>
  <c r="P91"/>
  <c r="Q91"/>
  <c r="R91"/>
  <c r="H92"/>
  <c r="I92"/>
  <c r="M92"/>
  <c r="P92"/>
  <c r="Q92"/>
  <c r="R92"/>
  <c r="H93"/>
  <c r="I93"/>
  <c r="M93"/>
  <c r="P93"/>
  <c r="Q93"/>
  <c r="R93"/>
  <c r="H94"/>
  <c r="I94"/>
  <c r="M94"/>
  <c r="P94"/>
  <c r="Q94"/>
  <c r="R94"/>
  <c r="H95"/>
  <c r="I95"/>
  <c r="M95"/>
  <c r="P95"/>
  <c r="Q95"/>
  <c r="R95"/>
  <c r="H96"/>
  <c r="I96"/>
  <c r="M96"/>
  <c r="P96"/>
  <c r="Q96"/>
  <c r="R96"/>
  <c r="H97"/>
  <c r="I97"/>
  <c r="M97"/>
  <c r="P97"/>
  <c r="Q97"/>
  <c r="R97"/>
  <c r="H98"/>
  <c r="I98"/>
  <c r="M98"/>
  <c r="P98"/>
  <c r="Q98"/>
  <c r="R98"/>
  <c r="H99"/>
  <c r="I99"/>
  <c r="M99"/>
  <c r="P99"/>
  <c r="Q99"/>
  <c r="R99"/>
  <c r="H100"/>
  <c r="I100"/>
  <c r="M100"/>
  <c r="P100"/>
  <c r="Q100"/>
  <c r="R100"/>
  <c r="H101"/>
  <c r="I101"/>
  <c r="M101"/>
  <c r="P101"/>
  <c r="Q101"/>
  <c r="R101"/>
  <c r="H102"/>
  <c r="I102"/>
  <c r="M102"/>
  <c r="P102"/>
  <c r="Q102"/>
  <c r="R102"/>
  <c r="H103"/>
  <c r="I103"/>
  <c r="M103"/>
  <c r="P103"/>
  <c r="Q103"/>
  <c r="R103"/>
  <c r="H104"/>
  <c r="I104"/>
  <c r="M104"/>
  <c r="P104"/>
  <c r="Q104"/>
  <c r="R104"/>
  <c r="H105"/>
  <c r="I105"/>
  <c r="M105"/>
  <c r="P105"/>
  <c r="Q105"/>
  <c r="R105"/>
  <c r="H106"/>
  <c r="I106"/>
  <c r="M106"/>
  <c r="P106"/>
  <c r="Q106"/>
  <c r="R106"/>
  <c r="H107"/>
  <c r="I107"/>
  <c r="M107"/>
  <c r="P107"/>
  <c r="Q107"/>
  <c r="R107"/>
  <c r="H108"/>
  <c r="I108"/>
  <c r="M108"/>
  <c r="P108"/>
  <c r="Q108"/>
  <c r="R108"/>
  <c r="H109"/>
  <c r="I109"/>
  <c r="M109"/>
  <c r="P109"/>
  <c r="Q109"/>
  <c r="R109"/>
  <c r="H110"/>
  <c r="I110"/>
  <c r="M110"/>
  <c r="P110"/>
  <c r="Q110"/>
  <c r="R110"/>
  <c r="H111"/>
  <c r="I111"/>
  <c r="M111"/>
  <c r="P111"/>
  <c r="Q111"/>
  <c r="R111"/>
  <c r="H112"/>
  <c r="I112"/>
  <c r="M112"/>
  <c r="P112"/>
  <c r="Q112"/>
  <c r="R112"/>
  <c r="H113"/>
  <c r="I113"/>
  <c r="M113"/>
  <c r="P113"/>
  <c r="Q113"/>
  <c r="R113"/>
  <c r="H114"/>
  <c r="I114"/>
  <c r="M114"/>
  <c r="P114"/>
  <c r="Q114"/>
  <c r="R114"/>
  <c r="H115"/>
  <c r="I115"/>
  <c r="M115"/>
  <c r="P115"/>
  <c r="Q115"/>
  <c r="R115"/>
  <c r="H116"/>
  <c r="I116"/>
  <c r="M116"/>
  <c r="P116"/>
  <c r="Q116"/>
  <c r="R116"/>
  <c r="H117"/>
  <c r="I117"/>
  <c r="M117"/>
  <c r="P117"/>
  <c r="Q117"/>
  <c r="R117"/>
  <c r="H118"/>
  <c r="I118"/>
  <c r="M118"/>
  <c r="P118"/>
  <c r="Q118"/>
  <c r="R118"/>
  <c r="H119"/>
  <c r="I119"/>
  <c r="M119"/>
  <c r="P119"/>
  <c r="Q119"/>
  <c r="R119"/>
  <c r="H120"/>
  <c r="I120"/>
  <c r="M120"/>
  <c r="P120"/>
  <c r="Q120"/>
  <c r="R120"/>
  <c r="H121"/>
  <c r="I121"/>
  <c r="M121"/>
  <c r="P121"/>
  <c r="Q121"/>
  <c r="R121"/>
  <c r="H122"/>
  <c r="I122"/>
  <c r="M122"/>
  <c r="P122"/>
  <c r="Q122"/>
  <c r="R122"/>
  <c r="H123"/>
  <c r="I123"/>
  <c r="M123"/>
  <c r="P123"/>
  <c r="Q123"/>
  <c r="R123"/>
  <c r="H124"/>
  <c r="I124"/>
  <c r="M124"/>
  <c r="P124"/>
  <c r="Q124"/>
  <c r="R124"/>
  <c r="H125"/>
  <c r="I125"/>
  <c r="M125"/>
  <c r="P125"/>
  <c r="Q125"/>
  <c r="R125"/>
  <c r="H126"/>
  <c r="I126"/>
  <c r="M126"/>
  <c r="P126"/>
  <c r="Q126"/>
  <c r="R126"/>
  <c r="H127"/>
  <c r="I127"/>
  <c r="M127"/>
  <c r="P127"/>
  <c r="Q127"/>
  <c r="R127"/>
  <c r="H128"/>
  <c r="I128"/>
  <c r="M128"/>
  <c r="P128"/>
  <c r="Q128"/>
  <c r="R128"/>
  <c r="H129"/>
  <c r="I129"/>
  <c r="M129"/>
  <c r="P129"/>
  <c r="Q129"/>
  <c r="R129"/>
  <c r="H130"/>
  <c r="I130"/>
  <c r="M130"/>
  <c r="P130"/>
  <c r="Q130"/>
  <c r="R130"/>
  <c r="H131"/>
  <c r="I131"/>
  <c r="M131"/>
  <c r="P131"/>
  <c r="Q131"/>
  <c r="R131"/>
  <c r="H65"/>
  <c r="I65"/>
  <c r="H66"/>
  <c r="I66"/>
  <c r="M66"/>
  <c r="H67"/>
  <c r="I67"/>
  <c r="M67"/>
  <c r="H132"/>
  <c r="I1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P43"/>
  <c r="Q43"/>
  <c r="R43"/>
  <c r="P44"/>
  <c r="Q44"/>
  <c r="R44"/>
  <c r="P45"/>
  <c r="Q45"/>
  <c r="R45"/>
  <c r="P46"/>
  <c r="Q46"/>
  <c r="R46"/>
  <c r="P47"/>
  <c r="Q47"/>
  <c r="R47"/>
  <c r="P48"/>
  <c r="Q48"/>
  <c r="R48"/>
  <c r="P49"/>
  <c r="Q49"/>
  <c r="R49"/>
  <c r="P50"/>
  <c r="Q50"/>
  <c r="R50"/>
  <c r="P51"/>
  <c r="Q51"/>
  <c r="R51"/>
  <c r="P52"/>
  <c r="Q52"/>
  <c r="R52"/>
  <c r="P53"/>
  <c r="Q53"/>
  <c r="R53"/>
  <c r="P54"/>
  <c r="Q54"/>
  <c r="R54"/>
  <c r="P55"/>
  <c r="Q55"/>
  <c r="R55"/>
  <c r="P56"/>
  <c r="Q56"/>
  <c r="R56"/>
  <c r="P57"/>
  <c r="Q57"/>
  <c r="R57"/>
  <c r="P58"/>
  <c r="Q58"/>
  <c r="R58"/>
  <c r="P59"/>
  <c r="Q59"/>
  <c r="R59"/>
  <c r="P60"/>
  <c r="Q60"/>
  <c r="R60"/>
  <c r="P61"/>
  <c r="Q61"/>
  <c r="R61"/>
  <c r="P62"/>
  <c r="Q62"/>
  <c r="R62"/>
  <c r="P63"/>
  <c r="Q63"/>
  <c r="R63"/>
  <c r="P64"/>
  <c r="Q64"/>
  <c r="R64"/>
  <c r="P65"/>
  <c r="Q65"/>
  <c r="R65"/>
  <c r="P66"/>
  <c r="Q66"/>
  <c r="R66"/>
  <c r="P67"/>
  <c r="Q67"/>
  <c r="R67"/>
  <c r="M132"/>
  <c r="P132"/>
  <c r="Q132"/>
  <c r="R132"/>
  <c r="H62"/>
  <c r="H63"/>
  <c r="M63"/>
  <c r="I63"/>
  <c r="H32"/>
  <c r="M32"/>
  <c r="I32"/>
  <c r="H33"/>
  <c r="I33"/>
  <c r="H34"/>
  <c r="M34"/>
  <c r="I34"/>
  <c r="H35"/>
  <c r="M35"/>
  <c r="I35"/>
  <c r="H36"/>
  <c r="M36"/>
  <c r="I36"/>
  <c r="H37"/>
  <c r="M37"/>
  <c r="I37"/>
  <c r="H64"/>
  <c r="M64"/>
  <c r="I64"/>
  <c r="H38"/>
  <c r="I38"/>
  <c r="H39"/>
  <c r="M39"/>
  <c r="I39"/>
  <c r="H40"/>
  <c r="I40"/>
  <c r="H41"/>
  <c r="M41"/>
  <c r="I41"/>
  <c r="H42"/>
  <c r="I42"/>
  <c r="H43"/>
  <c r="I43"/>
  <c r="H44"/>
  <c r="I44"/>
  <c r="H45"/>
  <c r="M45"/>
  <c r="I45"/>
  <c r="H46"/>
  <c r="I46"/>
  <c r="H47"/>
  <c r="M47"/>
  <c r="I47"/>
  <c r="H48"/>
  <c r="I48"/>
  <c r="H49"/>
  <c r="M49"/>
  <c r="I49"/>
  <c r="H50"/>
  <c r="I50"/>
  <c r="M50"/>
  <c r="H51"/>
  <c r="M51"/>
  <c r="I51"/>
  <c r="H52"/>
  <c r="I52"/>
  <c r="H53"/>
  <c r="M53"/>
  <c r="I53"/>
  <c r="H54"/>
  <c r="I54"/>
  <c r="H55"/>
  <c r="I55"/>
  <c r="H56"/>
  <c r="I56"/>
  <c r="H57"/>
  <c r="M57"/>
  <c r="I57"/>
  <c r="H58"/>
  <c r="I58"/>
  <c r="H59"/>
  <c r="M59"/>
  <c r="I59"/>
  <c r="H60"/>
  <c r="I60"/>
  <c r="M60"/>
  <c r="H61"/>
  <c r="I61"/>
  <c r="M61"/>
  <c r="I62"/>
  <c r="F28" i="8"/>
  <c r="C1" i="7"/>
  <c r="H5"/>
  <c r="R32"/>
  <c r="Q32"/>
  <c r="P32"/>
  <c r="P133"/>
  <c r="Q133"/>
  <c r="R133"/>
  <c r="P134"/>
  <c r="Q134"/>
  <c r="R134"/>
  <c r="M133"/>
  <c r="M134"/>
  <c r="M135"/>
  <c r="P135"/>
  <c r="Q135"/>
  <c r="R135"/>
  <c r="M136"/>
  <c r="P136"/>
  <c r="Q136"/>
  <c r="R136"/>
  <c r="M137"/>
  <c r="P137"/>
  <c r="Q137"/>
  <c r="R137"/>
  <c r="M138"/>
  <c r="P138"/>
  <c r="Q138"/>
  <c r="R138"/>
  <c r="M139"/>
  <c r="P139"/>
  <c r="Q139"/>
  <c r="R139"/>
  <c r="M140"/>
  <c r="P140"/>
  <c r="Q140"/>
  <c r="R140"/>
  <c r="C2"/>
  <c r="F50" i="8"/>
  <c r="F49"/>
  <c r="F48"/>
  <c r="F47"/>
  <c r="F46"/>
  <c r="F45"/>
  <c r="F42"/>
  <c r="F41"/>
  <c r="F40"/>
  <c r="F39"/>
  <c r="F34"/>
  <c r="F33"/>
  <c r="F32"/>
  <c r="F29"/>
  <c r="F27"/>
  <c r="M65" i="7"/>
  <c r="M84"/>
  <c r="M76"/>
  <c r="M62"/>
  <c r="M58"/>
  <c r="M56"/>
  <c r="M42"/>
  <c r="M40"/>
  <c r="M38"/>
  <c r="M86"/>
  <c r="M82"/>
  <c r="M74"/>
  <c r="M71"/>
  <c r="M77"/>
  <c r="M85"/>
  <c r="M75"/>
  <c r="M83"/>
  <c r="M73"/>
  <c r="M81"/>
  <c r="M46"/>
  <c r="M54"/>
  <c r="M52"/>
  <c r="M55"/>
  <c r="M48"/>
  <c r="M44"/>
  <c r="M43"/>
  <c r="M33"/>
  <c r="M78" i="11"/>
  <c r="M82"/>
  <c r="M86"/>
  <c r="M90"/>
  <c r="M80"/>
  <c r="M84"/>
  <c r="M88"/>
  <c r="M77"/>
  <c r="M81"/>
  <c r="M85"/>
  <c r="M89"/>
  <c r="L107"/>
  <c r="L96" l="1"/>
  <c r="L101"/>
  <c r="L103"/>
  <c r="L120"/>
  <c r="L77" i="7"/>
  <c r="L40" i="11"/>
  <c r="L127"/>
  <c r="L138"/>
  <c r="L56" i="7"/>
  <c r="L130"/>
  <c r="L118"/>
  <c r="L90"/>
  <c r="L36" i="11"/>
  <c r="L54"/>
  <c r="L86"/>
  <c r="L129"/>
  <c r="L40" i="7"/>
  <c r="L98"/>
  <c r="L94"/>
  <c r="L88"/>
  <c r="L32" i="11"/>
  <c r="L48"/>
  <c r="L60"/>
  <c r="L64"/>
  <c r="L76"/>
  <c r="L131"/>
  <c r="L137" i="7"/>
  <c r="L60"/>
  <c r="L48"/>
  <c r="L44"/>
  <c r="L104"/>
  <c r="L102"/>
  <c r="L100"/>
  <c r="L96"/>
  <c r="L52" i="11"/>
  <c r="L56"/>
  <c r="L55"/>
  <c r="L67"/>
  <c r="L79"/>
  <c r="L88"/>
  <c r="L102"/>
  <c r="L113"/>
  <c r="L125"/>
  <c r="L133" i="7"/>
  <c r="L42"/>
  <c r="L41"/>
  <c r="L131"/>
  <c r="L125"/>
  <c r="L101"/>
  <c r="L79"/>
  <c r="L73" i="11"/>
  <c r="L134"/>
  <c r="L55" i="7"/>
  <c r="L117"/>
  <c r="L115"/>
  <c r="L113"/>
  <c r="L111"/>
  <c r="L109"/>
  <c r="L105"/>
  <c r="L103"/>
  <c r="L99"/>
  <c r="L91" i="11"/>
  <c r="L85" i="7"/>
  <c r="L45" i="11"/>
  <c r="L61"/>
  <c r="L62"/>
  <c r="L65"/>
  <c r="L69"/>
  <c r="L77"/>
  <c r="L78"/>
  <c r="L80"/>
  <c r="L82"/>
  <c r="L83"/>
  <c r="L89"/>
  <c r="L92"/>
  <c r="L97"/>
  <c r="L100"/>
  <c r="L104"/>
  <c r="L105"/>
  <c r="L108"/>
  <c r="L112"/>
  <c r="L114"/>
  <c r="L116"/>
  <c r="L121"/>
  <c r="L124"/>
  <c r="L128"/>
  <c r="L130"/>
  <c r="L132"/>
  <c r="L136"/>
  <c r="L140"/>
  <c r="L47" i="7"/>
  <c r="L45"/>
  <c r="L43"/>
  <c r="L38"/>
  <c r="L89"/>
  <c r="L87"/>
  <c r="L82"/>
  <c r="L68" i="11"/>
  <c r="L72"/>
  <c r="L81"/>
  <c r="L95"/>
  <c r="L99"/>
  <c r="L111"/>
  <c r="L115"/>
  <c r="L119"/>
  <c r="L135" i="7"/>
  <c r="L63"/>
  <c r="L37"/>
  <c r="L52"/>
  <c r="L35"/>
  <c r="L116"/>
  <c r="L114"/>
  <c r="L112"/>
  <c r="L110"/>
  <c r="L108"/>
  <c r="L106"/>
  <c r="L75"/>
  <c r="L69"/>
  <c r="L68"/>
  <c r="L33" i="11"/>
  <c r="L37"/>
  <c r="L43"/>
  <c r="L46"/>
  <c r="L66"/>
  <c r="L70"/>
  <c r="L74"/>
  <c r="L75"/>
  <c r="L84"/>
  <c r="L85"/>
  <c r="L93"/>
  <c r="L94"/>
  <c r="L98"/>
  <c r="L106"/>
  <c r="L109"/>
  <c r="L110"/>
  <c r="L117"/>
  <c r="L118"/>
  <c r="L122"/>
  <c r="L126"/>
  <c r="L133"/>
  <c r="L137"/>
  <c r="L139"/>
  <c r="L140" i="7"/>
  <c r="L139"/>
  <c r="L138"/>
  <c r="L136"/>
  <c r="L134"/>
  <c r="L32"/>
  <c r="L132"/>
  <c r="L67"/>
  <c r="L66"/>
  <c r="L64"/>
  <c r="L62"/>
  <c r="L95"/>
  <c r="L39" i="11"/>
  <c r="L44"/>
  <c r="L47"/>
  <c r="L51"/>
  <c r="L65" i="7"/>
  <c r="L61"/>
  <c r="L59"/>
  <c r="L58"/>
  <c r="L54"/>
  <c r="L51"/>
  <c r="L50"/>
  <c r="L49"/>
  <c r="L46"/>
  <c r="L39"/>
  <c r="L36"/>
  <c r="L34"/>
  <c r="L129"/>
  <c r="L128"/>
  <c r="L127"/>
  <c r="L126"/>
  <c r="L124"/>
  <c r="L123"/>
  <c r="L122"/>
  <c r="L121"/>
  <c r="L120"/>
  <c r="L92"/>
  <c r="L86"/>
  <c r="L83"/>
  <c r="L80"/>
  <c r="L78"/>
  <c r="L76"/>
  <c r="L74"/>
  <c r="L73"/>
  <c r="L72"/>
  <c r="L70"/>
  <c r="L49" i="11"/>
  <c r="L57"/>
  <c r="L58"/>
  <c r="L53" i="7"/>
  <c r="L97"/>
  <c r="L38" i="11"/>
  <c r="L63"/>
  <c r="L107" i="7"/>
  <c r="L84"/>
  <c r="L71"/>
  <c r="L34" i="11"/>
  <c r="L71"/>
  <c r="L90"/>
  <c r="L57" i="7"/>
  <c r="L42" i="11"/>
  <c r="L33" i="7"/>
  <c r="L119"/>
  <c r="L93"/>
  <c r="L91"/>
  <c r="L81"/>
  <c r="L35" i="11"/>
  <c r="L41"/>
  <c r="L50"/>
  <c r="L53"/>
  <c r="L59"/>
</calcChain>
</file>

<file path=xl/comments1.xml><?xml version="1.0" encoding="utf-8"?>
<comments xmlns="http://schemas.openxmlformats.org/spreadsheetml/2006/main">
  <authors>
    <author>usuario</author>
    <author>Wolf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Nombre completo de la delegación.
EJEMPLO: " Club Atlético Olimpia "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Iniciales, siglas o nombre de la delegación que aparecerá en las planillas (IDENTIDAD). Máximo 10 caracteres. 
EJEMPLO: " OLIMPIA "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Siglas del País en Myuscula. 
EJEMPLO: " URU "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Ciudad, barrio o región de procedencia.
EJEMPLO: " Montevideo 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Nombre del referente para contactarse.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Nombre y apellido de los Técnicos y ayudantes participantes. (En los Diplomas aparecerá como estan escritos)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Si son mas de 6 técnicos colocar los siguientes (separados por comas).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Nombre y Apellido del Juez para el certificado.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Rama en la cual arbitrará ese juez.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Si son mas de 4 jueces colocar los siguientes (separados por comas).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Si es mas de un e-mail separar con "punto y coma". EJEMPLO: " copaolimpiainternacional@gmail.com; secretaria@clubatleticoolimpia.org 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Teléfono de contacto de la institución y/o celular del delegado o técnico responsable.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1">
      <text>
        <r>
          <rPr>
            <b/>
            <sz val="8"/>
            <color indexed="81"/>
            <rFont val="Tahoma"/>
            <family val="2"/>
          </rPr>
          <t xml:space="preserve">NOMBRE Y APELLIDO del /la gimnasta </t>
        </r>
      </text>
    </comment>
    <comment ref="D30" authorId="1">
      <text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"GAM" O "GAF"</t>
        </r>
      </text>
    </comment>
    <comment ref="E30" authorId="1">
      <text>
        <r>
          <rPr>
            <b/>
            <sz val="8"/>
            <color indexed="81"/>
            <rFont val="Tahoma"/>
            <family val="2"/>
          </rPr>
          <t>"ESC" - "N1" - "N2" - "N3" - "N4" - "N5" - "LIB"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0" authorId="1">
      <text>
        <r>
          <rPr>
            <b/>
            <sz val="8"/>
            <color indexed="81"/>
            <rFont val="Tahoma"/>
            <family val="2"/>
          </rPr>
          <t>"PROM" - "PREINF" - "INF" - "INF A" - "INF B" - "JUV" - "JUVAD" - "MAY" - "SEN"</t>
        </r>
      </text>
    </comment>
    <comment ref="H30" authorId="1">
      <text>
        <r>
          <rPr>
            <b/>
            <sz val="8"/>
            <color indexed="81"/>
            <rFont val="Tahoma"/>
            <family val="2"/>
          </rPr>
          <t xml:space="preserve">ABREVIATURA de la Delegación.
(Automático: Rellenar en la planilla arriba...) 
</t>
        </r>
      </text>
    </comment>
    <comment ref="I30" authorId="1">
      <text>
        <r>
          <rPr>
            <b/>
            <sz val="8"/>
            <color indexed="81"/>
            <rFont val="Tahoma"/>
            <family val="2"/>
          </rPr>
          <t>ABREVIATURA del País.
(Automático: Rellenar en la planilla arriba...)</t>
        </r>
        <r>
          <rPr>
            <sz val="8"/>
            <color indexed="81"/>
            <rFont val="Tahoma"/>
            <family val="2"/>
          </rPr>
          <t xml:space="preserve"> 
</t>
        </r>
      </text>
    </comment>
    <comment ref="J30" authorId="1">
      <text>
        <r>
          <rPr>
            <sz val="8"/>
            <color indexed="81"/>
            <rFont val="Tahoma"/>
            <family val="2"/>
          </rPr>
          <t>**Dato Muy Importante**
Separado por barra</t>
        </r>
        <r>
          <rPr>
            <b/>
            <sz val="8"/>
            <color indexed="81"/>
            <rFont val="Tahoma"/>
            <family val="2"/>
          </rPr>
          <t xml:space="preserve"> "/"   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 xml:space="preserve">EJEMPLO: "28/02/1977"
</t>
        </r>
        <r>
          <rPr>
            <sz val="8"/>
            <color indexed="81"/>
            <rFont val="Tahoma"/>
            <family val="2"/>
          </rPr>
          <t>(ERROR: "28.2.77" o 28-2-77)
* Los mismos serán cortejados con el documento del competidor*</t>
        </r>
      </text>
    </comment>
    <comment ref="L30" authorId="1">
      <text>
        <r>
          <rPr>
            <sz val="8"/>
            <color indexed="81"/>
            <rFont val="Tahoma"/>
            <family val="2"/>
          </rPr>
          <t xml:space="preserve">AL COLOCAR EL NOMBRE DEL GIMNASTA INDICA AUTOMATICAMENTE:
</t>
        </r>
        <r>
          <rPr>
            <b/>
            <sz val="8"/>
            <color indexed="81"/>
            <rFont val="Tahoma"/>
            <family val="2"/>
          </rPr>
          <t>*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DATOS FALTANTES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*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CATEGORÍAS ERRONEAS</t>
        </r>
        <r>
          <rPr>
            <sz val="8"/>
            <color indexed="81"/>
            <rFont val="Tahoma"/>
            <family val="2"/>
          </rPr>
          <t xml:space="preserve"> SEGÚN LA FECHA DE NACIMIENTO.
(MOVER, CORTAR O ARRASTRAR CELDAS GENERA ERROR: "#¡REF!")
</t>
        </r>
      </text>
    </comment>
    <comment ref="C132" authorId="1">
      <text>
        <r>
          <rPr>
            <b/>
            <sz val="8"/>
            <color indexed="81"/>
            <rFont val="Tahoma"/>
            <family val="2"/>
          </rPr>
          <t>EN CASO DE FALTAR INSCRIPTOS, SELECCIONAR TODA LA FILA (DE "B72" A "J72") E INSERTAR FILAS NUEVAS.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Wolf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Nombre completo de la delegación.
EJEMPLO: " Club Atlético Olimpia "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Iniciales, siglas o nombre de la delegación que aparecerá en las planillas (IDENTIDAD). Máximo 10 caracteres. 
EJEMPLO: " OLIMPIA "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Siglas del País en Myuscula. 
EJEMPLO: " URU "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Ciudad, barrio o región de procedencia.
EJEMPLO: " Montevideo 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Nombre del referente para contactarse.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Nombre y apellido de los Técnicos y ayudantes participantes. (En los Diplomas aparecerá como estan escritos)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Si son mas de 6 técnicos colocar los siguientes (separados por comas).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Nombre y Apellido del Juez para el certificado.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Rama en la cual arbitrará ese juez.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Si son mas de 4 jueces colocar los siguientes (separados por comas).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Si es mas de un e-mail separar con "punto y coma". EJEMPLO: " copaolimpiainternacional@gmail.com; secretaria@clubatleticoolimpia.org 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Teléfono de contacto de la institución y/o celular del delegado o técnico responsable.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1">
      <text>
        <r>
          <rPr>
            <b/>
            <sz val="8"/>
            <color indexed="81"/>
            <rFont val="Tahoma"/>
            <family val="2"/>
          </rPr>
          <t xml:space="preserve">NOMBRE Y APELLIDO del /la gimnasta </t>
        </r>
      </text>
    </comment>
    <comment ref="D30" authorId="1">
      <text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"GAM" O "GAF"</t>
        </r>
      </text>
    </comment>
    <comment ref="E30" authorId="1">
      <text>
        <r>
          <rPr>
            <b/>
            <sz val="8"/>
            <color indexed="81"/>
            <rFont val="Tahoma"/>
            <family val="2"/>
          </rPr>
          <t>"ESC" - "N1" - "N2" - "N3" - "N4" - "N5" - "LIB"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0" authorId="1">
      <text>
        <r>
          <rPr>
            <b/>
            <sz val="8"/>
            <color indexed="81"/>
            <rFont val="Tahoma"/>
            <family val="2"/>
          </rPr>
          <t>"PROM" - "PREINF" - "INF" - "INF A" - "INF B" - "JUV" - "JUVAD" - "MAY" - "SEN"</t>
        </r>
      </text>
    </comment>
    <comment ref="H30" authorId="1">
      <text>
        <r>
          <rPr>
            <b/>
            <sz val="8"/>
            <color indexed="81"/>
            <rFont val="Tahoma"/>
            <family val="2"/>
          </rPr>
          <t xml:space="preserve">ABREVIATURA de la Delegación.
(Automático: Rellenar en la planilla arriba...) 
</t>
        </r>
      </text>
    </comment>
    <comment ref="I30" authorId="1">
      <text>
        <r>
          <rPr>
            <b/>
            <sz val="8"/>
            <color indexed="81"/>
            <rFont val="Tahoma"/>
            <family val="2"/>
          </rPr>
          <t>ABREVIATURA del País.
(Automático: Rellenar en la planilla arriba...)</t>
        </r>
        <r>
          <rPr>
            <sz val="8"/>
            <color indexed="81"/>
            <rFont val="Tahoma"/>
            <family val="2"/>
          </rPr>
          <t xml:space="preserve"> 
</t>
        </r>
      </text>
    </comment>
    <comment ref="J30" authorId="1">
      <text>
        <r>
          <rPr>
            <sz val="8"/>
            <color indexed="81"/>
            <rFont val="Tahoma"/>
            <family val="2"/>
          </rPr>
          <t>**Dato Muy Importante**
Separado por barra</t>
        </r>
        <r>
          <rPr>
            <b/>
            <sz val="8"/>
            <color indexed="81"/>
            <rFont val="Tahoma"/>
            <family val="2"/>
          </rPr>
          <t xml:space="preserve"> "/"   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 xml:space="preserve">EJEMPLO: "28/02/1977"
</t>
        </r>
        <r>
          <rPr>
            <sz val="8"/>
            <color indexed="81"/>
            <rFont val="Tahoma"/>
            <family val="2"/>
          </rPr>
          <t>(ERROR: "28.2.77" o 28-2-77)
* Los mismos serán cortejados con el documento del competidor*</t>
        </r>
      </text>
    </comment>
    <comment ref="L30" authorId="1">
      <text>
        <r>
          <rPr>
            <sz val="8"/>
            <color indexed="81"/>
            <rFont val="Tahoma"/>
            <family val="2"/>
          </rPr>
          <t xml:space="preserve">AL COLOCAR EL NOMBRE DEL GIMNASTA INDICA AUTOMATICAMENTE:
</t>
        </r>
        <r>
          <rPr>
            <b/>
            <sz val="8"/>
            <color indexed="81"/>
            <rFont val="Tahoma"/>
            <family val="2"/>
          </rPr>
          <t>*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DATOS FALTANTES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*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CATEGORÍAS ERRONEAS</t>
        </r>
        <r>
          <rPr>
            <sz val="8"/>
            <color indexed="81"/>
            <rFont val="Tahoma"/>
            <family val="2"/>
          </rPr>
          <t xml:space="preserve"> SEGÚN LA FECHA DE NACIMIENTO.
(MOVER, CORTAR O ARRASTRAR CELDAS GENERA ERROR: "#¡REF!")
</t>
        </r>
      </text>
    </comment>
    <comment ref="C132" authorId="1">
      <text>
        <r>
          <rPr>
            <b/>
            <sz val="8"/>
            <color indexed="81"/>
            <rFont val="Tahoma"/>
            <family val="2"/>
          </rPr>
          <t>EN CASO DE FALTAR INSCRIPTOS, SELECCIONAR TODA LA FILA (DE "B72" A "J72") E INSERTAR FILAS NUEVAS.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<sst xmlns="http://schemas.openxmlformats.org/spreadsheetml/2006/main" count="774" uniqueCount="273">
  <si>
    <t>TELÉFONOS DE COTACTO:</t>
  </si>
  <si>
    <t>E-MAILS DE COTACTO:</t>
  </si>
  <si>
    <t>AYUDA SOBRE EL LLENADO DE LAS FICHA:</t>
  </si>
  <si>
    <t>EDAD</t>
  </si>
  <si>
    <t>13, 14 Y 15 AÑOS</t>
  </si>
  <si>
    <t>16 AÑOS EN ADELANTE</t>
  </si>
  <si>
    <t>HASTA 12 AÑOS</t>
  </si>
  <si>
    <t>copaolimpiainternacional@gmail.com</t>
  </si>
  <si>
    <t>5 A 7 AÑOS</t>
  </si>
  <si>
    <t>8 A 10 AÑOS</t>
  </si>
  <si>
    <t>11 A 13 AÑOS</t>
  </si>
  <si>
    <t>14 AÑOS EN ADELANTE</t>
  </si>
  <si>
    <t>JUVAD</t>
  </si>
  <si>
    <t>HASTA 6 AÑOS</t>
  </si>
  <si>
    <t>7 Y 8 AÑOS</t>
  </si>
  <si>
    <t>9 Y 10 AÑOS</t>
  </si>
  <si>
    <t>11 Y 12 AÑOS</t>
  </si>
  <si>
    <t>NOMBRE</t>
  </si>
  <si>
    <t>RAMA</t>
  </si>
  <si>
    <t>PAIS</t>
  </si>
  <si>
    <t>ALEXEY NEMOV</t>
  </si>
  <si>
    <t>GAM</t>
  </si>
  <si>
    <t>URU</t>
  </si>
  <si>
    <t>SVETLANA KORKINA</t>
  </si>
  <si>
    <t>GAF</t>
  </si>
  <si>
    <t>INF B</t>
  </si>
  <si>
    <t>PROM</t>
  </si>
  <si>
    <t>PREINF</t>
  </si>
  <si>
    <t>INF</t>
  </si>
  <si>
    <t>INF A</t>
  </si>
  <si>
    <t>JUV</t>
  </si>
  <si>
    <t>MAY</t>
  </si>
  <si>
    <t>N1</t>
  </si>
  <si>
    <t>N3</t>
  </si>
  <si>
    <t>N5</t>
  </si>
  <si>
    <t>AÑFDJ</t>
  </si>
  <si>
    <t>POIERT</t>
  </si>
  <si>
    <t>ÑLKDJF</t>
  </si>
  <si>
    <t>ÑLSKD</t>
  </si>
  <si>
    <t>NXCMV.MVNZ</t>
  </si>
  <si>
    <t>SEN</t>
  </si>
  <si>
    <t>LIB</t>
  </si>
  <si>
    <t>* EN CASO DE INSCRIBIR MAS GIMNASTAS AGREGAR FILAS</t>
  </si>
  <si>
    <t>NOMBRE DE LA DELEGACIÓN:</t>
  </si>
  <si>
    <r>
      <t xml:space="preserve">CATEGORÍAS DE </t>
    </r>
    <r>
      <rPr>
        <b/>
        <sz val="14"/>
        <rFont val="Arial"/>
        <family val="2"/>
      </rPr>
      <t>GAM</t>
    </r>
  </si>
  <si>
    <r>
      <t xml:space="preserve">CATEGORÍAS DE </t>
    </r>
    <r>
      <rPr>
        <b/>
        <sz val="14"/>
        <rFont val="Arial"/>
        <family val="2"/>
      </rPr>
      <t>GAF</t>
    </r>
  </si>
  <si>
    <t>HASTA 14 AÑOS</t>
  </si>
  <si>
    <t>FECHA NACIM.</t>
  </si>
  <si>
    <t>OLIMPIA</t>
  </si>
  <si>
    <t>SERIES OBLIG. POR CATEG. (SUELO Y SALTO)</t>
  </si>
  <si>
    <r>
      <rPr>
        <i/>
        <sz val="14"/>
        <rFont val="Arial"/>
        <family val="2"/>
      </rPr>
      <t xml:space="preserve">CATEGORÍAS PARA </t>
    </r>
    <r>
      <rPr>
        <b/>
        <i/>
        <sz val="14"/>
        <rFont val="Arial"/>
        <family val="2"/>
      </rPr>
      <t>NIVEL AVANZADO (LIB)</t>
    </r>
  </si>
  <si>
    <t>SERIES LIBRES CÓDIGO FIG SIN MODIFIC.</t>
  </si>
  <si>
    <t>REGLAMENTO LIB</t>
  </si>
  <si>
    <r>
      <t xml:space="preserve"> </t>
    </r>
    <r>
      <rPr>
        <i/>
        <sz val="14"/>
        <rFont val="Arial"/>
        <family val="2"/>
      </rPr>
      <t xml:space="preserve">CATEGORIAS PARA </t>
    </r>
    <r>
      <rPr>
        <b/>
        <i/>
        <sz val="14"/>
        <rFont val="Arial"/>
        <family val="2"/>
      </rPr>
      <t>NIVELES INTERMEDIOS (N..) Y NIVEL ESCUELA (ESC)</t>
    </r>
  </si>
  <si>
    <t>NIVELES:
N1
N2
N3
N4
N5</t>
  </si>
  <si>
    <t xml:space="preserve">NIVELES: 
N1
N2
N3 </t>
  </si>
  <si>
    <t>NIVEL</t>
  </si>
  <si>
    <t>CATEGORÍA</t>
  </si>
  <si>
    <t>DELEGACIÓN</t>
  </si>
  <si>
    <t>EJEMPLOS:</t>
  </si>
  <si>
    <t>ESC</t>
  </si>
  <si>
    <t>FECHA NACIM.
*(Importante)</t>
  </si>
  <si>
    <t>* RELLENAR LA PLANILLA CON NOMBRE Y APELLIDO,  RAMA, NIVEL, CATEGORÍA, DELEGACIÓN, PAIS Y FECHA DE NACIMIENTO</t>
  </si>
  <si>
    <r>
      <t>"</t>
    </r>
    <r>
      <rPr>
        <b/>
        <i/>
        <u/>
        <sz val="10"/>
        <rFont val="Arial"/>
        <family val="2"/>
      </rPr>
      <t>RAMA</t>
    </r>
    <r>
      <rPr>
        <b/>
        <sz val="10"/>
        <rFont val="Arial"/>
        <family val="2"/>
      </rPr>
      <t>": GAM - GAF</t>
    </r>
  </si>
  <si>
    <r>
      <t>"</t>
    </r>
    <r>
      <rPr>
        <b/>
        <i/>
        <u/>
        <sz val="10"/>
        <rFont val="Arial"/>
        <family val="2"/>
      </rPr>
      <t>FECHA DE NACIMIENTO</t>
    </r>
    <r>
      <rPr>
        <b/>
        <sz val="10"/>
        <rFont val="Arial"/>
        <family val="2"/>
      </rPr>
      <t xml:space="preserve">": "dd/mm/aa" o "dd/mm/aaaa"  </t>
    </r>
  </si>
  <si>
    <t xml:space="preserve">AÑSDKL ALKJ </t>
  </si>
  <si>
    <t>* LAS SIGUIENTES COLUMNAS DEBEN SER RELLENADAS ÚNICAMENTE CON LAS SIGLAS  A CONTINUACIÓN (MAYUSC.):</t>
  </si>
  <si>
    <t>SERIES LIBRES CÓDIGO FIG SIN MODIFIC. (EDADES SUPERPUESTAS PUEDEN OPTAR LA CATEGORÍA)</t>
  </si>
  <si>
    <r>
      <t xml:space="preserve">DELEGACIÓN
</t>
    </r>
    <r>
      <rPr>
        <b/>
        <sz val="8"/>
        <rFont val="Arial"/>
        <family val="2"/>
      </rPr>
      <t>(ABREVIATURA)</t>
    </r>
  </si>
  <si>
    <t>*ABREVIATURA</t>
  </si>
  <si>
    <t>DESCARGAR</t>
  </si>
  <si>
    <t>REG. INTERM.</t>
  </si>
  <si>
    <t>REG. ESC.</t>
  </si>
  <si>
    <t>GAF LIB</t>
  </si>
  <si>
    <t>GAF N</t>
  </si>
  <si>
    <t>AYUDA PARA COMPLETAR</t>
  </si>
  <si>
    <t>HOJA DE CONTROL</t>
  </si>
  <si>
    <t>NOMBRE DE LA COPA</t>
  </si>
  <si>
    <t>FECHA DE LA COPA</t>
  </si>
  <si>
    <t>FECHA LÌMITE DE INSCRIPCIONES</t>
  </si>
  <si>
    <t>COSTOS:</t>
  </si>
  <si>
    <t>ALOJAMIENTO CLUB OFICIAL</t>
  </si>
  <si>
    <t>ALOJAMIENTO CLUB ACOMPAÑANTES</t>
  </si>
  <si>
    <t>* ENVIAR INSCRIPCIONES ANTES DEL :</t>
  </si>
  <si>
    <t>PLANILLA GENERAL DE INSCRIPCIONES -  GIMNASTAS</t>
  </si>
  <si>
    <t>PAÍS Y REGIÓN DE PROCEDENCIA:</t>
  </si>
  <si>
    <t>NOMBRE DE LOS DOCENTES, TÉCNICOS, ENTRENADORES O AYUDANTES:</t>
  </si>
  <si>
    <t>FORMULARIO OFICIAL DE INSCRIPCION</t>
  </si>
  <si>
    <t>GAM Y GAF</t>
  </si>
  <si>
    <t>REVISIÓN AUTOMÁTICA</t>
  </si>
  <si>
    <t>NO PAGAN</t>
  </si>
  <si>
    <r>
      <t>"</t>
    </r>
    <r>
      <rPr>
        <b/>
        <i/>
        <u/>
        <sz val="10"/>
        <rFont val="Arial"/>
        <family val="2"/>
      </rPr>
      <t>NIVEL</t>
    </r>
    <r>
      <rPr>
        <b/>
        <sz val="10"/>
        <rFont val="Arial"/>
        <family val="2"/>
      </rPr>
      <t>": ESC - N1 - N2 - N3 - N4 - N5 - LIB</t>
    </r>
  </si>
  <si>
    <t>DELEGADO O TÉCNICO RESPONSABLE:</t>
  </si>
  <si>
    <t>ALOJAMIENTO CLUB JUECES</t>
  </si>
  <si>
    <t>ACLARACIONES</t>
  </si>
  <si>
    <t>INFORMACIÓN A ACTUALIZAR</t>
  </si>
  <si>
    <t xml:space="preserve">*DELEGACIONES EXTRANGERAS DEBEN COMPLETAR EL FORMULARIO "PLAN DE VIAJE" </t>
  </si>
  <si>
    <t>AÑO DE NACIMIENTO</t>
  </si>
  <si>
    <t>Otros:</t>
  </si>
  <si>
    <t>COMENTARIOS U OBSERVACIONES:</t>
  </si>
  <si>
    <t>VOLVER A LA HOJA DE INSCRIPCIÓN</t>
  </si>
  <si>
    <r>
      <t>"</t>
    </r>
    <r>
      <rPr>
        <b/>
        <i/>
        <u/>
        <sz val="10"/>
        <rFont val="Arial"/>
        <family val="2"/>
      </rPr>
      <t>CATEGORÍA</t>
    </r>
    <r>
      <rPr>
        <b/>
        <sz val="10"/>
        <rFont val="Arial"/>
        <family val="2"/>
      </rPr>
      <t>":  PROM - PREINF - INF - INF A - INF B - JUV - JUVAD - MAY - SEN</t>
    </r>
  </si>
  <si>
    <t xml:space="preserve"> 15, 16 Y 17  AÑOS</t>
  </si>
  <si>
    <t>18 AÑOS EN ADELANTE</t>
  </si>
  <si>
    <t>N2</t>
  </si>
  <si>
    <t>N4</t>
  </si>
  <si>
    <t>NOMBRE DE LOS JUECES
Y RAMA</t>
  </si>
  <si>
    <t>www.copaolimpiainternacional.tk</t>
  </si>
  <si>
    <t>CÓDIGO FIG</t>
  </si>
  <si>
    <t>BASES TÉCNICAS</t>
  </si>
  <si>
    <t>INTERMEDIO
GAM</t>
  </si>
  <si>
    <t>INTERMEDIO
GAF</t>
  </si>
  <si>
    <t>ESCUELITA
GAM Y GAF</t>
  </si>
  <si>
    <t>ARG</t>
  </si>
  <si>
    <t>BRA</t>
  </si>
  <si>
    <t>BOL</t>
  </si>
  <si>
    <t>PER</t>
  </si>
  <si>
    <t>ECU</t>
  </si>
  <si>
    <t>COL</t>
  </si>
  <si>
    <t>BANDERA</t>
  </si>
  <si>
    <t> Alemania</t>
  </si>
  <si>
    <t> Argentina</t>
  </si>
  <si>
    <t> Armenia</t>
  </si>
  <si>
    <t> Bolivia</t>
  </si>
  <si>
    <t> Brasil</t>
  </si>
  <si>
    <t> Canadá</t>
  </si>
  <si>
    <t> Chile</t>
  </si>
  <si>
    <t> China</t>
  </si>
  <si>
    <t> Colombia</t>
  </si>
  <si>
    <t> Costa Rica</t>
  </si>
  <si>
    <t> Cuba</t>
  </si>
  <si>
    <t> Dinamarca</t>
  </si>
  <si>
    <t> Ecuador</t>
  </si>
  <si>
    <t> El Salvador</t>
  </si>
  <si>
    <t> España</t>
  </si>
  <si>
    <t> Estados Unidos</t>
  </si>
  <si>
    <t> Francia</t>
  </si>
  <si>
    <t> Grecia</t>
  </si>
  <si>
    <t> Italia</t>
  </si>
  <si>
    <t> Japón</t>
  </si>
  <si>
    <t> México</t>
  </si>
  <si>
    <t> Panamá</t>
  </si>
  <si>
    <t> Paraguay</t>
  </si>
  <si>
    <t> Perú</t>
  </si>
  <si>
    <t> Portugal</t>
  </si>
  <si>
    <t> Puerto Rico</t>
  </si>
  <si>
    <t> República Checa</t>
  </si>
  <si>
    <t> República Dominicana</t>
  </si>
  <si>
    <t> Rumania</t>
  </si>
  <si>
    <t> Rusia</t>
  </si>
  <si>
    <t>  Suiza</t>
  </si>
  <si>
    <t> Ucrania</t>
  </si>
  <si>
    <t> Uruguay</t>
  </si>
  <si>
    <t> Venezuela</t>
  </si>
  <si>
    <t>DEU</t>
  </si>
  <si>
    <t>ARM</t>
  </si>
  <si>
    <t>CAN</t>
  </si>
  <si>
    <t>CHN</t>
  </si>
  <si>
    <t>CRI</t>
  </si>
  <si>
    <t>CUB</t>
  </si>
  <si>
    <t>DNK</t>
  </si>
  <si>
    <t>SLV</t>
  </si>
  <si>
    <t>ESP</t>
  </si>
  <si>
    <t>USA</t>
  </si>
  <si>
    <t>FRA</t>
  </si>
  <si>
    <t>GRC</t>
  </si>
  <si>
    <t>ITA</t>
  </si>
  <si>
    <t>JPN</t>
  </si>
  <si>
    <t>MEX</t>
  </si>
  <si>
    <t>PAN</t>
  </si>
  <si>
    <t>PRY</t>
  </si>
  <si>
    <t>PRT</t>
  </si>
  <si>
    <t>PRI</t>
  </si>
  <si>
    <t>CZE</t>
  </si>
  <si>
    <t>DOM</t>
  </si>
  <si>
    <t>ROU</t>
  </si>
  <si>
    <t>RUS</t>
  </si>
  <si>
    <t>CHE</t>
  </si>
  <si>
    <t>UKR</t>
  </si>
  <si>
    <t>VEN</t>
  </si>
  <si>
    <t>CATEG.</t>
  </si>
  <si>
    <t>NOMBRE Y LINK</t>
  </si>
  <si>
    <t>CHI</t>
  </si>
  <si>
    <t/>
  </si>
  <si>
    <t>Club Atlético Olimpia</t>
  </si>
  <si>
    <t>Montevideo</t>
  </si>
  <si>
    <t>Marcelo Rodríguez</t>
  </si>
  <si>
    <t>Arman Mkrtchyan</t>
  </si>
  <si>
    <t>Mario Martínez</t>
  </si>
  <si>
    <t>Lorena Barreto</t>
  </si>
  <si>
    <t>Diego Baratelli</t>
  </si>
  <si>
    <t>Natalia Bidegain</t>
  </si>
  <si>
    <t>Maximiliano Stagnari</t>
  </si>
  <si>
    <t>Monica Ruga</t>
  </si>
  <si>
    <t>+59823200345</t>
  </si>
  <si>
    <t>EFRA DUARTE</t>
  </si>
  <si>
    <t>GABRIEL PUPPO</t>
  </si>
  <si>
    <t>JOAQUIN CABEZAS</t>
  </si>
  <si>
    <t>JOAQUIN MARTINEZ</t>
  </si>
  <si>
    <t>JOAQUIN SILVERA</t>
  </si>
  <si>
    <t>LUCAS TARTARO</t>
  </si>
  <si>
    <t>NICOLAS PROCHNAU</t>
  </si>
  <si>
    <t>DANIEL ALVAREZ</t>
  </si>
  <si>
    <t>MIGUEL NUÑEZ</t>
  </si>
  <si>
    <t>Victor Rostagno</t>
  </si>
  <si>
    <t>Cristhian Meneses</t>
  </si>
  <si>
    <t>Gerardo Cabrera</t>
  </si>
  <si>
    <t>Manuel Fernández</t>
  </si>
  <si>
    <t>IGNACIO ZEBALLOS</t>
  </si>
  <si>
    <t>TIAGO FLEITAS</t>
  </si>
  <si>
    <t>DENIS RODRIGUEZ</t>
  </si>
  <si>
    <t>JOAQUIN DURAN</t>
  </si>
  <si>
    <t>BRUNO YARDINO</t>
  </si>
  <si>
    <t>JOAQUIN VENTOS</t>
  </si>
  <si>
    <t>ESTEBAN DE MATOS</t>
  </si>
  <si>
    <t>JOAQUIN ZEBALLOS</t>
  </si>
  <si>
    <t>VALENTIN FUMMOT</t>
  </si>
  <si>
    <t>CAMILO PATRONE</t>
  </si>
  <si>
    <t>Juan Ignacio Soria</t>
  </si>
  <si>
    <t>FACUNDO ALVAREZ</t>
  </si>
  <si>
    <t>IVAN DIAZ</t>
  </si>
  <si>
    <t>ALFREDO SIOLA</t>
  </si>
  <si>
    <t>Juan Carlos Elizeire</t>
  </si>
  <si>
    <t>MARCO PEREZ</t>
  </si>
  <si>
    <t>Federica Sasco</t>
  </si>
  <si>
    <t>Lucia Juncal</t>
  </si>
  <si>
    <t>Florencia Carpena</t>
  </si>
  <si>
    <t>Tamara Siris</t>
  </si>
  <si>
    <t>Milene Fumont</t>
  </si>
  <si>
    <t>Valentina Blanco</t>
  </si>
  <si>
    <t>Sofia Juncal</t>
  </si>
  <si>
    <t>Rocio Fernandez</t>
  </si>
  <si>
    <t>Sofia Rios</t>
  </si>
  <si>
    <t>Avril Parodi</t>
  </si>
  <si>
    <t>Valentina Martinez</t>
  </si>
  <si>
    <t>Avril Fernandez</t>
  </si>
  <si>
    <t>Romina Gonzalez</t>
  </si>
  <si>
    <t>Abril Perdomo</t>
  </si>
  <si>
    <t xml:space="preserve">Agustina Rambalducci </t>
  </si>
  <si>
    <t>Angelina Pérez </t>
  </si>
  <si>
    <t>Avril Godoy </t>
  </si>
  <si>
    <t xml:space="preserve">Belén Diaz </t>
  </si>
  <si>
    <t xml:space="preserve">Belén Medina </t>
  </si>
  <si>
    <t>Delfina Bas</t>
  </si>
  <si>
    <t xml:space="preserve">Giuliana Cifuentes </t>
  </si>
  <si>
    <t xml:space="preserve">Giuliana Straneo </t>
  </si>
  <si>
    <t>Julieta Maidana</t>
  </si>
  <si>
    <t>Leticia Concheso</t>
  </si>
  <si>
    <t>Luciana Bacigalupi</t>
  </si>
  <si>
    <t>Maiara Fernandez</t>
  </si>
  <si>
    <t xml:space="preserve">Manuela Susunday </t>
  </si>
  <si>
    <t>Melina Duarte</t>
  </si>
  <si>
    <t xml:space="preserve">Natasha Leites </t>
  </si>
  <si>
    <t>Valentina Curbelo</t>
  </si>
  <si>
    <t>CONSEJOS SOBRE EL LLENADO</t>
  </si>
  <si>
    <t>* LLENAR TODO CON LETRA MAYÚSCULA</t>
  </si>
  <si>
    <t>* LAS PLANILLAS CONTIENEN FÓRMULAS PARA REVISAR SI LAS CATEGORÍAS COINCIDEN CON LAS FECHAS DE NACIMIENTO</t>
  </si>
  <si>
    <t>SI UTILIZA EL COMANDO "CORTAR Y PEGAR" SOBRE ESTA PLANILLA LAS MISMAS NO FUNCIONARÁN. RECOMENDAMOS</t>
  </si>
  <si>
    <t>HACER UN BORRADOR EN UNA PLANILLA SEPARADA DE EXCEL Y PEGAR LAS DEFINITIVAS A MANO.</t>
  </si>
  <si>
    <t>* LOS DATOS DE LAS PLANILLAS SERÁN REVISADOS Y CONSTATADOS CON LOS DOCUMENTOS DE LOS GIMNASTAS.</t>
  </si>
  <si>
    <t xml:space="preserve">* LOS NOMBRES Y DATOS SERÁN CARGADOS TEXTUAL Y AUTOMATICAMENTE EN LAS PLANILLAS DE COMPETENCIA, DIPLOMAS, </t>
  </si>
  <si>
    <t>ACREDITACIONES, ETC. ES RESPONSABILIDAD DEL TÉCNICO REVISAR QUE NO CONTENGAN ERRORES ANTES DE ENVIAR LA PLANILLA.</t>
  </si>
  <si>
    <t>* DEBE RESPETAR LA SITAXIS Y CORRECTAS ABREVIACIONES DE LAS CATEGORÍAS PARA QUE EL PROGRAMA FUNCIONE CORRECTAMENTE,</t>
  </si>
  <si>
    <t>RECOMENDAMOS AL GUARDAR LA PLANILLA MANTENER EL FORMATO EXCEL 2007.</t>
  </si>
  <si>
    <t xml:space="preserve">http://www.profmmartinez.com/copaolimpiainternacional/Principal.html
</t>
  </si>
  <si>
    <t xml:space="preserve">US$ 30 </t>
  </si>
  <si>
    <t xml:space="preserve">* En vista del grán número de participantes que concurre cada año, agradecemos a las delegaciones que opten por hospedarse en Hoteles.
* En caso de solicitar alojamiento en el Club, rogamos sea únicamente para integrantes de la delegación oficial (técnicos, gimnastas, jueces y delegado). Otros integrantes (padres o acompañantes) tendrán costos diferenciados.
* Los espacios del Club destinados para alojar delegaciones son limitados. Los mismos serán distribuidos por orden de llegada de inscripciones nominales, una vez agotado los cupos se informará a las siguientes delegaciones que envíen inscripciones solicitando alojarse en el club.
* Los alojamientos son compartidos entre las delegaciones separdos por ramas. Contamos con distintos salones y colchonetas. Recordamos traer sobre de dormir y abrigo. </t>
  </si>
  <si>
    <t>(Planilla versión simplificada)</t>
  </si>
  <si>
    <t>Por favor cuide que la sintaxis en los campos RAMA, NIVEL y CATEGORÍA sea correcta</t>
  </si>
  <si>
    <t>US$ 50</t>
  </si>
  <si>
    <t>XXIV COPA OLIMPIA INTERNACIONAL DE GIMNASIA ARTÍSTICA</t>
  </si>
  <si>
    <t>VIERNES 16 DE MAYO DE 2025</t>
  </si>
  <si>
    <t>6, 7 y 8 DE JUNIO DE 2025 - MONTEVIDEO - URUGUAY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</si>
</sst>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u/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u/>
      <sz val="9"/>
      <color indexed="12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20"/>
      <name val="Arial"/>
      <family val="2"/>
    </font>
    <font>
      <i/>
      <sz val="18"/>
      <name val="Arial"/>
      <family val="2"/>
    </font>
    <font>
      <b/>
      <u/>
      <sz val="10"/>
      <color indexed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indexed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color rgb="FFCC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42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2" borderId="0" xfId="0" applyFill="1"/>
    <xf numFmtId="0" fontId="1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0" fillId="2" borderId="0" xfId="0" applyFont="1" applyFill="1"/>
    <xf numFmtId="0" fontId="0" fillId="2" borderId="2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0" fillId="3" borderId="0" xfId="0" applyFill="1"/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3" fillId="3" borderId="1" xfId="0" applyFont="1" applyFill="1" applyBorder="1" applyAlignment="1">
      <alignment horizontal="left"/>
    </xf>
    <xf numFmtId="0" fontId="0" fillId="3" borderId="3" xfId="0" applyFill="1" applyBorder="1"/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7" xfId="0" applyFill="1" applyBorder="1"/>
    <xf numFmtId="0" fontId="1" fillId="3" borderId="8" xfId="0" applyNumberFormat="1" applyFont="1" applyFill="1" applyBorder="1" applyAlignment="1">
      <alignment horizontal="left"/>
    </xf>
    <xf numFmtId="0" fontId="0" fillId="3" borderId="9" xfId="0" applyFill="1" applyBorder="1"/>
    <xf numFmtId="0" fontId="2" fillId="3" borderId="10" xfId="0" applyFont="1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0" fillId="3" borderId="11" xfId="0" applyFill="1" applyBorder="1" applyAlignment="1">
      <alignment horizontal="left"/>
    </xf>
    <xf numFmtId="0" fontId="0" fillId="3" borderId="12" xfId="0" applyFill="1" applyBorder="1"/>
    <xf numFmtId="0" fontId="1" fillId="3" borderId="11" xfId="0" applyNumberFormat="1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/>
    <xf numFmtId="0" fontId="1" fillId="3" borderId="6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0" fillId="3" borderId="0" xfId="0" applyFont="1" applyFill="1"/>
    <xf numFmtId="0" fontId="4" fillId="3" borderId="8" xfId="0" applyFont="1" applyFill="1" applyBorder="1" applyAlignment="1">
      <alignment horizontal="left"/>
    </xf>
    <xf numFmtId="0" fontId="4" fillId="3" borderId="8" xfId="0" applyNumberFormat="1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0" fillId="3" borderId="13" xfId="0" applyFill="1" applyBorder="1"/>
    <xf numFmtId="0" fontId="4" fillId="3" borderId="11" xfId="0" applyNumberFormat="1" applyFont="1" applyFill="1" applyBorder="1" applyAlignment="1">
      <alignment horizontal="left"/>
    </xf>
    <xf numFmtId="0" fontId="8" fillId="3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2" applyFont="1" applyProtection="1"/>
    <xf numFmtId="0" fontId="8" fillId="0" borderId="0" xfId="2" applyFont="1" applyBorder="1" applyAlignment="1" applyProtection="1">
      <alignment horizontal="left"/>
    </xf>
    <xf numFmtId="0" fontId="8" fillId="0" borderId="0" xfId="2" applyNumberFormat="1" applyFont="1" applyProtection="1"/>
    <xf numFmtId="0" fontId="2" fillId="0" borderId="0" xfId="0" applyFont="1" applyFill="1" applyBorder="1" applyAlignment="1"/>
    <xf numFmtId="0" fontId="7" fillId="0" borderId="0" xfId="0" applyFont="1"/>
    <xf numFmtId="0" fontId="4" fillId="0" borderId="0" xfId="0" applyFont="1"/>
    <xf numFmtId="0" fontId="0" fillId="0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4" fillId="0" borderId="0" xfId="2" applyFont="1" applyProtection="1">
      <protection hidden="1"/>
    </xf>
    <xf numFmtId="0" fontId="4" fillId="0" borderId="0" xfId="0" applyFont="1" applyAlignment="1">
      <alignment vertical="top"/>
    </xf>
    <xf numFmtId="0" fontId="23" fillId="0" borderId="1" xfId="0" applyFont="1" applyBorder="1" applyAlignment="1" applyProtection="1">
      <alignment horizontal="left"/>
      <protection locked="0"/>
    </xf>
    <xf numFmtId="0" fontId="23" fillId="0" borderId="1" xfId="0" applyFont="1" applyFill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protection locked="0"/>
    </xf>
    <xf numFmtId="0" fontId="2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14" fontId="0" fillId="0" borderId="1" xfId="0" applyNumberFormat="1" applyBorder="1" applyAlignment="1" applyProtection="1">
      <alignment horizontal="right"/>
      <protection locked="0"/>
    </xf>
    <xf numFmtId="14" fontId="4" fillId="4" borderId="1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 applyAlignment="1">
      <alignment horizontal="right"/>
    </xf>
    <xf numFmtId="0" fontId="2" fillId="0" borderId="0" xfId="0" applyFont="1"/>
    <xf numFmtId="0" fontId="4" fillId="0" borderId="0" xfId="0" applyFont="1" applyBorder="1"/>
    <xf numFmtId="0" fontId="4" fillId="0" borderId="0" xfId="0" applyFont="1" applyFill="1" applyBorder="1" applyAlignment="1"/>
    <xf numFmtId="0" fontId="0" fillId="5" borderId="14" xfId="0" applyFill="1" applyBorder="1"/>
    <xf numFmtId="0" fontId="0" fillId="5" borderId="15" xfId="0" applyFill="1" applyBorder="1"/>
    <xf numFmtId="0" fontId="4" fillId="5" borderId="16" xfId="0" applyFont="1" applyFill="1" applyBorder="1"/>
    <xf numFmtId="0" fontId="4" fillId="5" borderId="15" xfId="0" applyFont="1" applyFill="1" applyBorder="1"/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0" fillId="5" borderId="18" xfId="0" applyFill="1" applyBorder="1"/>
    <xf numFmtId="0" fontId="30" fillId="8" borderId="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3" fillId="9" borderId="0" xfId="0" applyFont="1" applyFill="1" applyProtection="1">
      <protection hidden="1"/>
    </xf>
    <xf numFmtId="0" fontId="0" fillId="9" borderId="0" xfId="0" applyFill="1" applyProtection="1">
      <protection hidden="1"/>
    </xf>
    <xf numFmtId="0" fontId="6" fillId="9" borderId="0" xfId="1" applyFill="1" applyAlignment="1" applyProtection="1">
      <protection hidden="1"/>
    </xf>
    <xf numFmtId="14" fontId="0" fillId="9" borderId="0" xfId="0" applyNumberFormat="1" applyFill="1" applyAlignment="1" applyProtection="1">
      <alignment horizontal="right"/>
      <protection hidden="1"/>
    </xf>
    <xf numFmtId="0" fontId="0" fillId="9" borderId="0" xfId="0" applyFill="1"/>
    <xf numFmtId="0" fontId="10" fillId="9" borderId="0" xfId="0" applyFont="1" applyFill="1" applyProtection="1">
      <protection hidden="1"/>
    </xf>
    <xf numFmtId="0" fontId="0" fillId="9" borderId="0" xfId="0" applyFill="1" applyBorder="1" applyProtection="1">
      <protection hidden="1"/>
    </xf>
    <xf numFmtId="0" fontId="15" fillId="9" borderId="0" xfId="0" applyFont="1" applyFill="1" applyProtection="1">
      <protection hidden="1"/>
    </xf>
    <xf numFmtId="0" fontId="0" fillId="9" borderId="0" xfId="0" applyFill="1" applyBorder="1"/>
    <xf numFmtId="14" fontId="0" fillId="9" borderId="0" xfId="0" applyNumberFormat="1" applyFill="1" applyAlignment="1">
      <alignment horizontal="right"/>
    </xf>
    <xf numFmtId="0" fontId="7" fillId="9" borderId="0" xfId="0" applyFont="1" applyFill="1" applyAlignment="1">
      <alignment horizontal="right" vertical="top"/>
    </xf>
    <xf numFmtId="0" fontId="7" fillId="9" borderId="0" xfId="0" applyFont="1" applyFill="1" applyBorder="1" applyAlignment="1">
      <alignment horizontal="right" wrapText="1"/>
    </xf>
    <xf numFmtId="0" fontId="7" fillId="9" borderId="0" xfId="0" applyFont="1" applyFill="1" applyBorder="1" applyAlignment="1">
      <alignment horizontal="right" vertical="center" wrapText="1"/>
    </xf>
    <xf numFmtId="0" fontId="7" fillId="9" borderId="0" xfId="0" applyFont="1" applyFill="1" applyAlignment="1">
      <alignment horizontal="right"/>
    </xf>
    <xf numFmtId="0" fontId="8" fillId="9" borderId="0" xfId="0" applyFont="1" applyFill="1" applyAlignment="1">
      <alignment horizontal="left" vertical="center"/>
    </xf>
    <xf numFmtId="14" fontId="8" fillId="9" borderId="0" xfId="0" applyNumberFormat="1" applyFont="1" applyFill="1" applyAlignment="1">
      <alignment horizontal="right" vertical="center"/>
    </xf>
    <xf numFmtId="0" fontId="8" fillId="9" borderId="0" xfId="0" applyFont="1" applyFill="1" applyBorder="1" applyAlignment="1">
      <alignment horizontal="left" vertical="center" wrapText="1"/>
    </xf>
    <xf numFmtId="14" fontId="8" fillId="9" borderId="0" xfId="0" applyNumberFormat="1" applyFont="1" applyFill="1" applyAlignment="1">
      <alignment horizontal="right" vertical="center" wrapText="1"/>
    </xf>
    <xf numFmtId="14" fontId="8" fillId="9" borderId="0" xfId="0" applyNumberFormat="1" applyFont="1" applyFill="1" applyBorder="1" applyAlignment="1">
      <alignment horizontal="right" vertical="center" wrapText="1"/>
    </xf>
    <xf numFmtId="0" fontId="8" fillId="9" borderId="0" xfId="0" applyFont="1" applyFill="1" applyAlignment="1">
      <alignment vertical="center"/>
    </xf>
    <xf numFmtId="0" fontId="5" fillId="9" borderId="0" xfId="0" applyFont="1" applyFill="1" applyBorder="1"/>
    <xf numFmtId="0" fontId="0" fillId="9" borderId="0" xfId="0" applyFill="1" applyBorder="1" applyAlignment="1">
      <alignment horizontal="center"/>
    </xf>
    <xf numFmtId="0" fontId="10" fillId="9" borderId="0" xfId="0" applyFont="1" applyFill="1"/>
    <xf numFmtId="0" fontId="8" fillId="9" borderId="8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/>
    </xf>
    <xf numFmtId="0" fontId="0" fillId="9" borderId="0" xfId="0" applyFill="1" applyBorder="1" applyAlignment="1">
      <alignment horizontal="center" vertical="center" wrapText="1"/>
    </xf>
    <xf numFmtId="0" fontId="0" fillId="9" borderId="1" xfId="0" applyFill="1" applyBorder="1" applyAlignment="1" applyProtection="1">
      <alignment horizontal="center"/>
      <protection locked="0"/>
    </xf>
    <xf numFmtId="0" fontId="4" fillId="9" borderId="0" xfId="2" applyFont="1" applyFill="1" applyProtection="1"/>
    <xf numFmtId="0" fontId="0" fillId="9" borderId="0" xfId="0" applyFill="1" applyProtection="1"/>
    <xf numFmtId="0" fontId="7" fillId="9" borderId="19" xfId="0" applyFont="1" applyFill="1" applyBorder="1" applyAlignment="1">
      <alignment vertical="top"/>
    </xf>
    <xf numFmtId="0" fontId="0" fillId="9" borderId="19" xfId="0" applyFill="1" applyBorder="1" applyAlignment="1"/>
    <xf numFmtId="14" fontId="0" fillId="9" borderId="19" xfId="0" applyNumberFormat="1" applyFill="1" applyBorder="1" applyAlignment="1">
      <alignment horizontal="right"/>
    </xf>
    <xf numFmtId="14" fontId="0" fillId="9" borderId="0" xfId="0" applyNumberFormat="1" applyFill="1" applyAlignment="1" applyProtection="1">
      <alignment horizontal="right"/>
    </xf>
    <xf numFmtId="0" fontId="4" fillId="0" borderId="0" xfId="0" applyFont="1" applyAlignment="1">
      <alignment vertical="top" wrapText="1"/>
    </xf>
    <xf numFmtId="0" fontId="31" fillId="0" borderId="0" xfId="0" applyFont="1" applyFill="1" applyBorder="1" applyAlignment="1">
      <alignment wrapText="1"/>
    </xf>
    <xf numFmtId="0" fontId="32" fillId="0" borderId="0" xfId="1" applyFont="1" applyFill="1" applyBorder="1" applyAlignment="1" applyProtection="1">
      <alignment wrapText="1"/>
    </xf>
    <xf numFmtId="0" fontId="0" fillId="0" borderId="0" xfId="0" applyFill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8" fillId="9" borderId="0" xfId="0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0" fontId="8" fillId="9" borderId="15" xfId="0" applyFont="1" applyFill="1" applyBorder="1" applyAlignment="1">
      <alignment vertical="center" wrapText="1"/>
    </xf>
    <xf numFmtId="0" fontId="8" fillId="9" borderId="0" xfId="0" applyFont="1" applyFill="1" applyBorder="1" applyAlignment="1">
      <alignment vertical="center" wrapText="1"/>
    </xf>
    <xf numFmtId="0" fontId="4" fillId="9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4" fillId="8" borderId="1" xfId="0" applyFont="1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4" fillId="0" borderId="0" xfId="0" applyFont="1" applyFill="1" applyBorder="1"/>
    <xf numFmtId="0" fontId="7" fillId="9" borderId="0" xfId="0" applyFont="1" applyFill="1" applyBorder="1" applyAlignment="1">
      <alignment horizontal="right" vertical="center" wrapText="1"/>
    </xf>
    <xf numFmtId="0" fontId="33" fillId="3" borderId="0" xfId="0" applyFont="1" applyFill="1" applyBorder="1" applyAlignment="1">
      <alignment horizontal="center"/>
    </xf>
    <xf numFmtId="0" fontId="34" fillId="0" borderId="0" xfId="0" applyFont="1"/>
    <xf numFmtId="0" fontId="34" fillId="0" borderId="0" xfId="0" applyFont="1" applyFill="1" applyBorder="1"/>
    <xf numFmtId="0" fontId="0" fillId="10" borderId="0" xfId="0" applyFill="1" applyAlignment="1">
      <alignment horizontal="center" vertical="center" wrapText="1"/>
    </xf>
    <xf numFmtId="0" fontId="6" fillId="9" borderId="0" xfId="1" applyFill="1" applyAlignment="1" applyProtection="1">
      <alignment horizontal="left" wrapText="1"/>
      <protection hidden="1"/>
    </xf>
    <xf numFmtId="0" fontId="6" fillId="9" borderId="0" xfId="1" applyFill="1" applyAlignment="1" applyProtection="1">
      <alignment horizontal="left"/>
      <protection hidden="1"/>
    </xf>
    <xf numFmtId="0" fontId="9" fillId="9" borderId="19" xfId="0" applyFont="1" applyFill="1" applyBorder="1" applyAlignment="1">
      <alignment horizontal="center" vertical="top"/>
    </xf>
    <xf numFmtId="0" fontId="0" fillId="9" borderId="13" xfId="0" applyFill="1" applyBorder="1"/>
    <xf numFmtId="0" fontId="2" fillId="9" borderId="19" xfId="0" applyFont="1" applyFill="1" applyBorder="1" applyAlignment="1">
      <alignment horizontal="center" vertical="top"/>
    </xf>
    <xf numFmtId="0" fontId="24" fillId="6" borderId="0" xfId="0" applyFont="1" applyFill="1" applyBorder="1" applyAlignment="1" applyProtection="1">
      <alignment horizontal="center"/>
      <protection hidden="1"/>
    </xf>
    <xf numFmtId="0" fontId="7" fillId="9" borderId="0" xfId="0" applyFont="1" applyFill="1" applyBorder="1" applyAlignment="1">
      <alignment horizontal="right" vertical="center" wrapText="1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4" fillId="0" borderId="21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2" fillId="6" borderId="32" xfId="0" applyFont="1" applyFill="1" applyBorder="1" applyAlignment="1" applyProtection="1">
      <alignment horizontal="center"/>
      <protection hidden="1"/>
    </xf>
    <xf numFmtId="0" fontId="2" fillId="6" borderId="33" xfId="0" applyFont="1" applyFill="1" applyBorder="1" applyAlignment="1" applyProtection="1">
      <alignment horizontal="center"/>
      <protection hidden="1"/>
    </xf>
    <xf numFmtId="0" fontId="2" fillId="6" borderId="34" xfId="0" applyFont="1" applyFill="1" applyBorder="1" applyAlignment="1" applyProtection="1">
      <alignment horizontal="center"/>
      <protection hidden="1"/>
    </xf>
    <xf numFmtId="0" fontId="29" fillId="9" borderId="15" xfId="0" applyFont="1" applyFill="1" applyBorder="1" applyAlignment="1">
      <alignment horizontal="center" vertical="center" wrapText="1"/>
    </xf>
    <xf numFmtId="0" fontId="29" fillId="9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6" fillId="6" borderId="0" xfId="1" applyFont="1" applyFill="1" applyBorder="1" applyAlignment="1" applyProtection="1">
      <alignment horizontal="center"/>
      <protection hidden="1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0" fillId="8" borderId="30" xfId="0" applyFont="1" applyFill="1" applyBorder="1" applyAlignment="1" applyProtection="1">
      <alignment horizontal="center" vertical="center" wrapText="1"/>
      <protection locked="0"/>
    </xf>
    <xf numFmtId="0" fontId="20" fillId="8" borderId="24" xfId="0" applyFont="1" applyFill="1" applyBorder="1" applyAlignment="1" applyProtection="1">
      <alignment horizontal="center" vertical="center" wrapText="1"/>
      <protection locked="0"/>
    </xf>
    <xf numFmtId="0" fontId="20" fillId="8" borderId="25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6" fillId="9" borderId="13" xfId="1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left" wrapText="1"/>
      <protection locked="0"/>
    </xf>
    <xf numFmtId="0" fontId="4" fillId="0" borderId="19" xfId="0" applyFont="1" applyFill="1" applyBorder="1" applyAlignment="1" applyProtection="1">
      <alignment horizontal="left" wrapText="1"/>
      <protection locked="0"/>
    </xf>
    <xf numFmtId="0" fontId="4" fillId="0" borderId="23" xfId="0" applyFont="1" applyFill="1" applyBorder="1" applyAlignment="1" applyProtection="1">
      <alignment horizontal="left" wrapText="1"/>
      <protection locked="0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24" xfId="0" applyFont="1" applyFill="1" applyBorder="1" applyAlignment="1" applyProtection="1">
      <alignment horizontal="left" vertical="top" wrapText="1"/>
      <protection locked="0"/>
    </xf>
    <xf numFmtId="0" fontId="4" fillId="0" borderId="25" xfId="0" applyFont="1" applyFill="1" applyBorder="1" applyAlignment="1" applyProtection="1">
      <alignment horizontal="left" vertical="top" wrapText="1"/>
      <protection locked="0"/>
    </xf>
    <xf numFmtId="0" fontId="2" fillId="9" borderId="19" xfId="0" applyFont="1" applyFill="1" applyBorder="1" applyAlignment="1">
      <alignment horizontal="center" vertical="top" wrapText="1"/>
    </xf>
    <xf numFmtId="0" fontId="14" fillId="9" borderId="0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top"/>
    </xf>
    <xf numFmtId="0" fontId="0" fillId="9" borderId="11" xfId="0" applyFill="1" applyBorder="1"/>
    <xf numFmtId="14" fontId="2" fillId="9" borderId="7" xfId="0" applyNumberFormat="1" applyFont="1" applyFill="1" applyBorder="1" applyAlignment="1">
      <alignment horizontal="right" vertical="top" wrapText="1"/>
    </xf>
    <xf numFmtId="14" fontId="0" fillId="9" borderId="12" xfId="0" applyNumberFormat="1" applyFill="1" applyBorder="1" applyAlignment="1">
      <alignment horizontal="right"/>
    </xf>
    <xf numFmtId="49" fontId="8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6" xfId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20" fillId="8" borderId="30" xfId="0" applyFont="1" applyFill="1" applyBorder="1" applyAlignment="1" applyProtection="1">
      <alignment horizontal="center" vertical="center" wrapText="1"/>
      <protection locked="0" hidden="1"/>
    </xf>
    <xf numFmtId="0" fontId="20" fillId="8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wrapText="1"/>
      <protection locked="0"/>
    </xf>
    <xf numFmtId="0" fontId="4" fillId="0" borderId="28" xfId="0" applyFont="1" applyFill="1" applyBorder="1" applyAlignment="1" applyProtection="1">
      <alignment horizontal="center" wrapText="1"/>
      <protection locked="0"/>
    </xf>
    <xf numFmtId="0" fontId="4" fillId="0" borderId="29" xfId="0" applyFont="1" applyFill="1" applyBorder="1" applyAlignment="1" applyProtection="1">
      <alignment horizontal="center" wrapText="1"/>
      <protection locked="0"/>
    </xf>
    <xf numFmtId="0" fontId="4" fillId="0" borderId="31" xfId="0" applyFont="1" applyFill="1" applyBorder="1" applyAlignment="1" applyProtection="1">
      <alignment horizontal="center" vertical="top" wrapText="1"/>
      <protection locked="0"/>
    </xf>
    <xf numFmtId="0" fontId="4" fillId="0" borderId="28" xfId="0" applyFont="1" applyFill="1" applyBorder="1" applyAlignment="1" applyProtection="1">
      <alignment horizontal="center" vertical="top" wrapText="1"/>
      <protection locked="0"/>
    </xf>
    <xf numFmtId="0" fontId="4" fillId="0" borderId="29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Fill="1" applyBorder="1" applyAlignment="1" applyProtection="1">
      <alignment horizontal="center" vertical="top" wrapText="1"/>
      <protection locked="0"/>
    </xf>
    <xf numFmtId="0" fontId="9" fillId="7" borderId="6" xfId="0" applyFont="1" applyFill="1" applyBorder="1" applyAlignment="1">
      <alignment horizontal="center" vertical="top"/>
    </xf>
    <xf numFmtId="0" fontId="9" fillId="7" borderId="11" xfId="0" applyFont="1" applyFill="1" applyBorder="1" applyAlignment="1">
      <alignment horizontal="center" vertical="top"/>
    </xf>
    <xf numFmtId="0" fontId="9" fillId="7" borderId="19" xfId="0" applyFont="1" applyFill="1" applyBorder="1" applyAlignment="1">
      <alignment horizontal="center" vertical="top"/>
    </xf>
    <xf numFmtId="0" fontId="9" fillId="7" borderId="13" xfId="0" applyFont="1" applyFill="1" applyBorder="1" applyAlignment="1">
      <alignment horizontal="center" vertical="top"/>
    </xf>
    <xf numFmtId="0" fontId="2" fillId="7" borderId="19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top"/>
    </xf>
    <xf numFmtId="0" fontId="22" fillId="8" borderId="10" xfId="1" applyFont="1" applyFill="1" applyBorder="1" applyAlignment="1" applyProtection="1">
      <alignment horizontal="center" wrapText="1"/>
    </xf>
    <xf numFmtId="0" fontId="22" fillId="8" borderId="10" xfId="1" applyFont="1" applyFill="1" applyBorder="1" applyAlignment="1" applyProtection="1">
      <alignment horizontal="center"/>
    </xf>
    <xf numFmtId="0" fontId="22" fillId="8" borderId="2" xfId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27" fillId="8" borderId="10" xfId="1" applyFont="1" applyFill="1" applyBorder="1" applyAlignment="1" applyProtection="1">
      <alignment horizontal="center" vertical="top"/>
    </xf>
    <xf numFmtId="0" fontId="27" fillId="8" borderId="2" xfId="1" applyFont="1" applyFill="1" applyBorder="1" applyAlignment="1" applyProtection="1">
      <alignment horizontal="center" vertical="top"/>
    </xf>
    <xf numFmtId="0" fontId="8" fillId="3" borderId="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2" fillId="2" borderId="0" xfId="1" applyFont="1" applyFill="1" applyAlignment="1" applyProtection="1">
      <alignment horizontal="center"/>
    </xf>
    <xf numFmtId="0" fontId="2" fillId="7" borderId="7" xfId="0" applyFont="1" applyFill="1" applyBorder="1" applyAlignment="1">
      <alignment horizontal="center" vertical="top" wrapText="1"/>
    </xf>
    <xf numFmtId="0" fontId="2" fillId="7" borderId="12" xfId="0" applyFont="1" applyFill="1" applyBorder="1" applyAlignment="1">
      <alignment horizontal="center" vertical="top" wrapText="1"/>
    </xf>
    <xf numFmtId="0" fontId="2" fillId="7" borderId="19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6" borderId="0" xfId="0" applyFont="1" applyFill="1" applyBorder="1" applyAlignment="1" applyProtection="1">
      <alignment horizontal="center"/>
      <protection hidden="1"/>
    </xf>
  </cellXfs>
  <cellStyles count="3">
    <cellStyle name="Hipervínculo" xfId="1" builtinId="8"/>
    <cellStyle name="Normal" xfId="0" builtinId="0"/>
    <cellStyle name="Normal 3" xfId="2"/>
  </cellStyles>
  <dxfs count="25"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rgb="FFFFFF0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rgb="FFFFFF0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26" Type="http://schemas.openxmlformats.org/officeDocument/2006/relationships/image" Target="../media/image28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34" Type="http://schemas.openxmlformats.org/officeDocument/2006/relationships/image" Target="../media/image36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5" Type="http://schemas.openxmlformats.org/officeDocument/2006/relationships/image" Target="../media/image27.png"/><Relationship Id="rId33" Type="http://schemas.openxmlformats.org/officeDocument/2006/relationships/image" Target="../media/image35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29" Type="http://schemas.openxmlformats.org/officeDocument/2006/relationships/image" Target="../media/image31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24" Type="http://schemas.openxmlformats.org/officeDocument/2006/relationships/image" Target="../media/image26.png"/><Relationship Id="rId32" Type="http://schemas.openxmlformats.org/officeDocument/2006/relationships/image" Target="../media/image34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5.png"/><Relationship Id="rId28" Type="http://schemas.openxmlformats.org/officeDocument/2006/relationships/image" Target="../media/image30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31" Type="http://schemas.openxmlformats.org/officeDocument/2006/relationships/image" Target="../media/image33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png"/><Relationship Id="rId27" Type="http://schemas.openxmlformats.org/officeDocument/2006/relationships/image" Target="../media/image29.png"/><Relationship Id="rId30" Type="http://schemas.openxmlformats.org/officeDocument/2006/relationships/image" Target="../media/image3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15</xdr:row>
      <xdr:rowOff>47625</xdr:rowOff>
    </xdr:from>
    <xdr:to>
      <xdr:col>4</xdr:col>
      <xdr:colOff>485775</xdr:colOff>
      <xdr:row>15</xdr:row>
      <xdr:rowOff>266700</xdr:rowOff>
    </xdr:to>
    <xdr:pic>
      <xdr:nvPicPr>
        <xdr:cNvPr id="11010" name="Picture 4" descr="Flag of Germany.sv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28825" y="4762500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</xdr:row>
      <xdr:rowOff>38100</xdr:rowOff>
    </xdr:from>
    <xdr:to>
      <xdr:col>4</xdr:col>
      <xdr:colOff>485775</xdr:colOff>
      <xdr:row>3</xdr:row>
      <xdr:rowOff>276225</xdr:rowOff>
    </xdr:to>
    <xdr:pic>
      <xdr:nvPicPr>
        <xdr:cNvPr id="11011" name="Picture 12" descr="Flag of Argentina.sv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28825" y="98107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4</xdr:row>
      <xdr:rowOff>57150</xdr:rowOff>
    </xdr:from>
    <xdr:to>
      <xdr:col>4</xdr:col>
      <xdr:colOff>485775</xdr:colOff>
      <xdr:row>4</xdr:row>
      <xdr:rowOff>247650</xdr:rowOff>
    </xdr:to>
    <xdr:pic>
      <xdr:nvPicPr>
        <xdr:cNvPr id="11012" name="Picture 13" descr="Bandera de Armenia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028825" y="1314450"/>
          <a:ext cx="3714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5</xdr:row>
      <xdr:rowOff>28575</xdr:rowOff>
    </xdr:from>
    <xdr:to>
      <xdr:col>4</xdr:col>
      <xdr:colOff>485775</xdr:colOff>
      <xdr:row>5</xdr:row>
      <xdr:rowOff>285750</xdr:rowOff>
    </xdr:to>
    <xdr:pic>
      <xdr:nvPicPr>
        <xdr:cNvPr id="11013" name="Picture 28" descr="Flag of Bolivia.sv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028825" y="1600200"/>
          <a:ext cx="3714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6</xdr:row>
      <xdr:rowOff>28575</xdr:rowOff>
    </xdr:from>
    <xdr:to>
      <xdr:col>4</xdr:col>
      <xdr:colOff>485775</xdr:colOff>
      <xdr:row>6</xdr:row>
      <xdr:rowOff>285750</xdr:rowOff>
    </xdr:to>
    <xdr:pic>
      <xdr:nvPicPr>
        <xdr:cNvPr id="11014" name="Picture 31" descr="Flag of Brazil.sv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028825" y="1914525"/>
          <a:ext cx="3714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7</xdr:row>
      <xdr:rowOff>57150</xdr:rowOff>
    </xdr:from>
    <xdr:to>
      <xdr:col>4</xdr:col>
      <xdr:colOff>485775</xdr:colOff>
      <xdr:row>7</xdr:row>
      <xdr:rowOff>247650</xdr:rowOff>
    </xdr:to>
    <xdr:pic>
      <xdr:nvPicPr>
        <xdr:cNvPr id="11015" name="Picture 40" descr="Flag of Canada.sv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028825" y="2257425"/>
          <a:ext cx="3714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9</xdr:row>
      <xdr:rowOff>38100</xdr:rowOff>
    </xdr:from>
    <xdr:to>
      <xdr:col>4</xdr:col>
      <xdr:colOff>485775</xdr:colOff>
      <xdr:row>9</xdr:row>
      <xdr:rowOff>276225</xdr:rowOff>
    </xdr:to>
    <xdr:pic>
      <xdr:nvPicPr>
        <xdr:cNvPr id="11016" name="Picture 44" descr="Flag of Chile.sv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28825" y="286702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10</xdr:row>
      <xdr:rowOff>38100</xdr:rowOff>
    </xdr:from>
    <xdr:to>
      <xdr:col>4</xdr:col>
      <xdr:colOff>485775</xdr:colOff>
      <xdr:row>10</xdr:row>
      <xdr:rowOff>276225</xdr:rowOff>
    </xdr:to>
    <xdr:pic>
      <xdr:nvPicPr>
        <xdr:cNvPr id="11017" name="Picture 45" descr="Bandera de la República Popular China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028825" y="318135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11</xdr:row>
      <xdr:rowOff>38100</xdr:rowOff>
    </xdr:from>
    <xdr:to>
      <xdr:col>4</xdr:col>
      <xdr:colOff>485775</xdr:colOff>
      <xdr:row>11</xdr:row>
      <xdr:rowOff>276225</xdr:rowOff>
    </xdr:to>
    <xdr:pic>
      <xdr:nvPicPr>
        <xdr:cNvPr id="11018" name="Picture 47" descr="Flag of Colombia.sv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028825" y="349567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12</xdr:row>
      <xdr:rowOff>47625</xdr:rowOff>
    </xdr:from>
    <xdr:to>
      <xdr:col>4</xdr:col>
      <xdr:colOff>485775</xdr:colOff>
      <xdr:row>12</xdr:row>
      <xdr:rowOff>266700</xdr:rowOff>
    </xdr:to>
    <xdr:pic>
      <xdr:nvPicPr>
        <xdr:cNvPr id="11019" name="Picture 52" descr="Flag of Costa Rica.svg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028825" y="381952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13</xdr:row>
      <xdr:rowOff>57150</xdr:rowOff>
    </xdr:from>
    <xdr:to>
      <xdr:col>4</xdr:col>
      <xdr:colOff>485775</xdr:colOff>
      <xdr:row>13</xdr:row>
      <xdr:rowOff>247650</xdr:rowOff>
    </xdr:to>
    <xdr:pic>
      <xdr:nvPicPr>
        <xdr:cNvPr id="11020" name="Picture 54" descr="Flag of Cuba.sv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028825" y="4143375"/>
          <a:ext cx="3714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16</xdr:row>
      <xdr:rowOff>19050</xdr:rowOff>
    </xdr:from>
    <xdr:to>
      <xdr:col>4</xdr:col>
      <xdr:colOff>485775</xdr:colOff>
      <xdr:row>16</xdr:row>
      <xdr:rowOff>295275</xdr:rowOff>
    </xdr:to>
    <xdr:pic>
      <xdr:nvPicPr>
        <xdr:cNvPr id="11021" name="Picture 56" descr="Bandera de Dinamarca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028825" y="5048250"/>
          <a:ext cx="3714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18</xdr:row>
      <xdr:rowOff>38100</xdr:rowOff>
    </xdr:from>
    <xdr:to>
      <xdr:col>4</xdr:col>
      <xdr:colOff>485775</xdr:colOff>
      <xdr:row>18</xdr:row>
      <xdr:rowOff>276225</xdr:rowOff>
    </xdr:to>
    <xdr:pic>
      <xdr:nvPicPr>
        <xdr:cNvPr id="11022" name="Picture 58" descr="Flag of Ecuador.sv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028825" y="569595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32</xdr:row>
      <xdr:rowOff>57150</xdr:rowOff>
    </xdr:from>
    <xdr:to>
      <xdr:col>4</xdr:col>
      <xdr:colOff>485775</xdr:colOff>
      <xdr:row>32</xdr:row>
      <xdr:rowOff>257175</xdr:rowOff>
    </xdr:to>
    <xdr:pic>
      <xdr:nvPicPr>
        <xdr:cNvPr id="11023" name="Picture 60" descr="Flag of El Salvador.svg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2028825" y="10115550"/>
          <a:ext cx="371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19</xdr:row>
      <xdr:rowOff>38100</xdr:rowOff>
    </xdr:from>
    <xdr:to>
      <xdr:col>4</xdr:col>
      <xdr:colOff>485775</xdr:colOff>
      <xdr:row>19</xdr:row>
      <xdr:rowOff>276225</xdr:rowOff>
    </xdr:to>
    <xdr:pic>
      <xdr:nvPicPr>
        <xdr:cNvPr id="11024" name="Picture 65" descr="Flag of Spain.svg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2028825" y="601027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35</xdr:row>
      <xdr:rowOff>57150</xdr:rowOff>
    </xdr:from>
    <xdr:to>
      <xdr:col>4</xdr:col>
      <xdr:colOff>485775</xdr:colOff>
      <xdr:row>35</xdr:row>
      <xdr:rowOff>257175</xdr:rowOff>
    </xdr:to>
    <xdr:pic>
      <xdr:nvPicPr>
        <xdr:cNvPr id="11025" name="Picture 66" descr="Flag of the United States.sv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2028825" y="11058525"/>
          <a:ext cx="371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20</xdr:row>
      <xdr:rowOff>38100</xdr:rowOff>
    </xdr:from>
    <xdr:to>
      <xdr:col>4</xdr:col>
      <xdr:colOff>485775</xdr:colOff>
      <xdr:row>20</xdr:row>
      <xdr:rowOff>276225</xdr:rowOff>
    </xdr:to>
    <xdr:pic>
      <xdr:nvPicPr>
        <xdr:cNvPr id="11026" name="Picture 72" descr="Flag of France.sv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028825" y="632460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21</xdr:row>
      <xdr:rowOff>38100</xdr:rowOff>
    </xdr:from>
    <xdr:to>
      <xdr:col>4</xdr:col>
      <xdr:colOff>485775</xdr:colOff>
      <xdr:row>21</xdr:row>
      <xdr:rowOff>276225</xdr:rowOff>
    </xdr:to>
    <xdr:pic>
      <xdr:nvPicPr>
        <xdr:cNvPr id="11027" name="Picture 79" descr="Flag of Greece.sv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2028825" y="663892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22</xdr:row>
      <xdr:rowOff>38100</xdr:rowOff>
    </xdr:from>
    <xdr:to>
      <xdr:col>4</xdr:col>
      <xdr:colOff>485775</xdr:colOff>
      <xdr:row>22</xdr:row>
      <xdr:rowOff>276225</xdr:rowOff>
    </xdr:to>
    <xdr:pic>
      <xdr:nvPicPr>
        <xdr:cNvPr id="11028" name="Picture 120" descr="Flag of Italy.sv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2028825" y="695325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23</xdr:row>
      <xdr:rowOff>38100</xdr:rowOff>
    </xdr:from>
    <xdr:to>
      <xdr:col>4</xdr:col>
      <xdr:colOff>485775</xdr:colOff>
      <xdr:row>23</xdr:row>
      <xdr:rowOff>276225</xdr:rowOff>
    </xdr:to>
    <xdr:pic>
      <xdr:nvPicPr>
        <xdr:cNvPr id="11029" name="Picture 122" descr="Bandera de Japón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2028825" y="726757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24</xdr:row>
      <xdr:rowOff>57150</xdr:rowOff>
    </xdr:from>
    <xdr:to>
      <xdr:col>4</xdr:col>
      <xdr:colOff>485775</xdr:colOff>
      <xdr:row>24</xdr:row>
      <xdr:rowOff>257175</xdr:rowOff>
    </xdr:to>
    <xdr:pic>
      <xdr:nvPicPr>
        <xdr:cNvPr id="11030" name="Picture 151" descr="Flag of Mexico.svg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2028825" y="7600950"/>
          <a:ext cx="371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25</xdr:row>
      <xdr:rowOff>38100</xdr:rowOff>
    </xdr:from>
    <xdr:to>
      <xdr:col>4</xdr:col>
      <xdr:colOff>485775</xdr:colOff>
      <xdr:row>25</xdr:row>
      <xdr:rowOff>276225</xdr:rowOff>
    </xdr:to>
    <xdr:pic>
      <xdr:nvPicPr>
        <xdr:cNvPr id="11031" name="Picture 174" descr="Flag of Panama.sv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2028825" y="789622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29</xdr:row>
      <xdr:rowOff>57150</xdr:rowOff>
    </xdr:from>
    <xdr:to>
      <xdr:col>4</xdr:col>
      <xdr:colOff>485775</xdr:colOff>
      <xdr:row>29</xdr:row>
      <xdr:rowOff>257175</xdr:rowOff>
    </xdr:to>
    <xdr:pic>
      <xdr:nvPicPr>
        <xdr:cNvPr id="11032" name="Picture 176" descr="Flag of Paraguay.svg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2028825" y="9172575"/>
          <a:ext cx="371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26</xdr:row>
      <xdr:rowOff>38100</xdr:rowOff>
    </xdr:from>
    <xdr:to>
      <xdr:col>4</xdr:col>
      <xdr:colOff>485775</xdr:colOff>
      <xdr:row>26</xdr:row>
      <xdr:rowOff>276225</xdr:rowOff>
    </xdr:to>
    <xdr:pic>
      <xdr:nvPicPr>
        <xdr:cNvPr id="11033" name="Picture 177" descr="Flag of Peru.svg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2028825" y="821055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28</xdr:row>
      <xdr:rowOff>38100</xdr:rowOff>
    </xdr:from>
    <xdr:to>
      <xdr:col>4</xdr:col>
      <xdr:colOff>485775</xdr:colOff>
      <xdr:row>28</xdr:row>
      <xdr:rowOff>276225</xdr:rowOff>
    </xdr:to>
    <xdr:pic>
      <xdr:nvPicPr>
        <xdr:cNvPr id="11034" name="Picture 180" descr="Flag of Portugal.svg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2028825" y="883920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27</xdr:row>
      <xdr:rowOff>38100</xdr:rowOff>
    </xdr:from>
    <xdr:to>
      <xdr:col>4</xdr:col>
      <xdr:colOff>485775</xdr:colOff>
      <xdr:row>27</xdr:row>
      <xdr:rowOff>276225</xdr:rowOff>
    </xdr:to>
    <xdr:pic>
      <xdr:nvPicPr>
        <xdr:cNvPr id="11035" name="Picture 181" descr="Bandera de Puerto Rico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2028825" y="852487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14</xdr:row>
      <xdr:rowOff>38100</xdr:rowOff>
    </xdr:from>
    <xdr:to>
      <xdr:col>4</xdr:col>
      <xdr:colOff>485775</xdr:colOff>
      <xdr:row>14</xdr:row>
      <xdr:rowOff>276225</xdr:rowOff>
    </xdr:to>
    <xdr:pic>
      <xdr:nvPicPr>
        <xdr:cNvPr id="11036" name="Picture 184" descr="Flag of the Czech Republic.svg"/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2028825" y="443865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17</xdr:row>
      <xdr:rowOff>38100</xdr:rowOff>
    </xdr:from>
    <xdr:to>
      <xdr:col>4</xdr:col>
      <xdr:colOff>485775</xdr:colOff>
      <xdr:row>17</xdr:row>
      <xdr:rowOff>276225</xdr:rowOff>
    </xdr:to>
    <xdr:pic>
      <xdr:nvPicPr>
        <xdr:cNvPr id="11037" name="Picture 188" descr="Bandera de la Repú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2028825" y="538162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30</xdr:row>
      <xdr:rowOff>38100</xdr:rowOff>
    </xdr:from>
    <xdr:to>
      <xdr:col>4</xdr:col>
      <xdr:colOff>485775</xdr:colOff>
      <xdr:row>30</xdr:row>
      <xdr:rowOff>276225</xdr:rowOff>
    </xdr:to>
    <xdr:pic>
      <xdr:nvPicPr>
        <xdr:cNvPr id="11038" name="Picture 191" descr="Flag of Romania.svg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2028825" y="946785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31</xdr:row>
      <xdr:rowOff>38100</xdr:rowOff>
    </xdr:from>
    <xdr:to>
      <xdr:col>4</xdr:col>
      <xdr:colOff>485775</xdr:colOff>
      <xdr:row>31</xdr:row>
      <xdr:rowOff>276225</xdr:rowOff>
    </xdr:to>
    <xdr:pic>
      <xdr:nvPicPr>
        <xdr:cNvPr id="11039" name="Picture 192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2028825" y="978217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8</xdr:row>
      <xdr:rowOff>19050</xdr:rowOff>
    </xdr:from>
    <xdr:to>
      <xdr:col>4</xdr:col>
      <xdr:colOff>438150</xdr:colOff>
      <xdr:row>8</xdr:row>
      <xdr:rowOff>295275</xdr:rowOff>
    </xdr:to>
    <xdr:pic>
      <xdr:nvPicPr>
        <xdr:cNvPr id="11040" name="Picture 219" descr="Flag of Switzerland (Pantone).svg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2028825" y="253365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33</xdr:row>
      <xdr:rowOff>38100</xdr:rowOff>
    </xdr:from>
    <xdr:to>
      <xdr:col>4</xdr:col>
      <xdr:colOff>485775</xdr:colOff>
      <xdr:row>33</xdr:row>
      <xdr:rowOff>276225</xdr:rowOff>
    </xdr:to>
    <xdr:pic>
      <xdr:nvPicPr>
        <xdr:cNvPr id="11041" name="Picture 237" descr="Flag of Ukraine.svg"/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2028825" y="10410825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34</xdr:row>
      <xdr:rowOff>38100</xdr:rowOff>
    </xdr:from>
    <xdr:to>
      <xdr:col>4</xdr:col>
      <xdr:colOff>485775</xdr:colOff>
      <xdr:row>34</xdr:row>
      <xdr:rowOff>276225</xdr:rowOff>
    </xdr:to>
    <xdr:pic>
      <xdr:nvPicPr>
        <xdr:cNvPr id="11042" name="Picture 239" descr="Flag of Uruguay.svg"/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2028825" y="1072515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36</xdr:row>
      <xdr:rowOff>38100</xdr:rowOff>
    </xdr:from>
    <xdr:to>
      <xdr:col>4</xdr:col>
      <xdr:colOff>485775</xdr:colOff>
      <xdr:row>36</xdr:row>
      <xdr:rowOff>276225</xdr:rowOff>
    </xdr:to>
    <xdr:pic>
      <xdr:nvPicPr>
        <xdr:cNvPr id="11043" name="Picture 243" descr="Flag of Venezuela.svg"/>
        <xdr:cNvPicPr>
          <a:picLocks noChangeAspect="1" noChangeArrowheads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2028825" y="11353800"/>
          <a:ext cx="3714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blipFill dpi="0" rotWithShape="1">
          <a:blip xmlns:r="http://schemas.openxmlformats.org/officeDocument/2006/relationships" r:embed="rId1">
            <a:alphaModFix amt="33000"/>
          </a:blip>
          <a:srcRect/>
          <a:stretch>
            <a:fillRect/>
          </a:stretch>
        </a:blipFill>
      </a:spPr>
      <a:bodyPr wrap="square" rtlCol="0" anchor="t">
        <a:spAutoFit/>
      </a:bodyPr>
      <a:lstStyle>
        <a:defPPr>
          <a:defRPr sz="11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ofmmartinez.com/copaolimpiainternacional/Principal.html" TargetMode="External"/><Relationship Id="rId1" Type="http://schemas.openxmlformats.org/officeDocument/2006/relationships/hyperlink" Target="mailto:copaolimpiainternacional@gmail.com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fig-gymnastics.com/site/rules/disciplines/art" TargetMode="External"/><Relationship Id="rId7" Type="http://schemas.openxmlformats.org/officeDocument/2006/relationships/hyperlink" Target="http://www.profmmartinez.com/copaolimpiainternacional/DocBases/CO%20Niveles%20GAF%20y%20GAM%20Escuela.pdf" TargetMode="External"/><Relationship Id="rId2" Type="http://schemas.openxmlformats.org/officeDocument/2006/relationships/hyperlink" Target="http://copaolimpiainternacional.yolasite.com/resources/CO%20Niveles%20GAF%20y%20GAM%20Escuela2012.pdf" TargetMode="External"/><Relationship Id="rId1" Type="http://schemas.openxmlformats.org/officeDocument/2006/relationships/hyperlink" Target="http://copaolimpiainternacional.yolasite.com/resources/CO%20Niveles%20GAM%20Interm%20y%20Avanz.pdf" TargetMode="External"/><Relationship Id="rId6" Type="http://schemas.openxmlformats.org/officeDocument/2006/relationships/hyperlink" Target="http://www.profmmartinez.com/copaolimpiainternacional/DocBases/CO%20Niveles%20GAF%20Interm%20y%20Avanz.pdf" TargetMode="External"/><Relationship Id="rId5" Type="http://schemas.openxmlformats.org/officeDocument/2006/relationships/hyperlink" Target="http://www.profmmartinez.com/copaolimpiainternacional/DocBases/CO%20Niveles%20GAF%20Interm%20y%20Avanz.pdf" TargetMode="External"/><Relationship Id="rId4" Type="http://schemas.openxmlformats.org/officeDocument/2006/relationships/hyperlink" Target="http://copaolimpiainternacional.yolasite.com/resources/CO%20Niveles%20GAM%20Interm%20y%20Avanz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es.wikipedia.org/wiki/Rep%C3%BAblica_Popular_China" TargetMode="External"/><Relationship Id="rId13" Type="http://schemas.openxmlformats.org/officeDocument/2006/relationships/hyperlink" Target="http://es.wikipedia.org/wiki/Ecuador" TargetMode="External"/><Relationship Id="rId18" Type="http://schemas.openxmlformats.org/officeDocument/2006/relationships/hyperlink" Target="http://es.wikipedia.org/wiki/Grecia" TargetMode="External"/><Relationship Id="rId26" Type="http://schemas.openxmlformats.org/officeDocument/2006/relationships/hyperlink" Target="http://es.wikipedia.org/wiki/Puerto_Rico" TargetMode="External"/><Relationship Id="rId3" Type="http://schemas.openxmlformats.org/officeDocument/2006/relationships/hyperlink" Target="http://es.wikipedia.org/wiki/Armenia" TargetMode="External"/><Relationship Id="rId21" Type="http://schemas.openxmlformats.org/officeDocument/2006/relationships/hyperlink" Target="http://es.wikipedia.org/wiki/M%C3%A9xico" TargetMode="External"/><Relationship Id="rId34" Type="http://schemas.openxmlformats.org/officeDocument/2006/relationships/hyperlink" Target="http://es.wikipedia.org/wiki/Venezuela" TargetMode="External"/><Relationship Id="rId7" Type="http://schemas.openxmlformats.org/officeDocument/2006/relationships/hyperlink" Target="http://es.wikipedia.org/wiki/Chile" TargetMode="External"/><Relationship Id="rId12" Type="http://schemas.openxmlformats.org/officeDocument/2006/relationships/hyperlink" Target="http://es.wikipedia.org/wiki/Dinamarca" TargetMode="External"/><Relationship Id="rId17" Type="http://schemas.openxmlformats.org/officeDocument/2006/relationships/hyperlink" Target="http://es.wikipedia.org/wiki/Francia" TargetMode="External"/><Relationship Id="rId25" Type="http://schemas.openxmlformats.org/officeDocument/2006/relationships/hyperlink" Target="http://es.wikipedia.org/wiki/Portugal" TargetMode="External"/><Relationship Id="rId33" Type="http://schemas.openxmlformats.org/officeDocument/2006/relationships/hyperlink" Target="http://es.wikipedia.org/wiki/Uruguay" TargetMode="External"/><Relationship Id="rId2" Type="http://schemas.openxmlformats.org/officeDocument/2006/relationships/hyperlink" Target="http://es.wikipedia.org/wiki/Argentina" TargetMode="External"/><Relationship Id="rId16" Type="http://schemas.openxmlformats.org/officeDocument/2006/relationships/hyperlink" Target="http://es.wikipedia.org/wiki/Estados_Unidos" TargetMode="External"/><Relationship Id="rId20" Type="http://schemas.openxmlformats.org/officeDocument/2006/relationships/hyperlink" Target="http://es.wikipedia.org/wiki/Jap%C3%B3n" TargetMode="External"/><Relationship Id="rId29" Type="http://schemas.openxmlformats.org/officeDocument/2006/relationships/hyperlink" Target="http://es.wikipedia.org/wiki/Rumania" TargetMode="External"/><Relationship Id="rId1" Type="http://schemas.openxmlformats.org/officeDocument/2006/relationships/hyperlink" Target="http://es.wikipedia.org/wiki/Alemania" TargetMode="External"/><Relationship Id="rId6" Type="http://schemas.openxmlformats.org/officeDocument/2006/relationships/hyperlink" Target="http://es.wikipedia.org/wiki/Canad%C3%A1" TargetMode="External"/><Relationship Id="rId11" Type="http://schemas.openxmlformats.org/officeDocument/2006/relationships/hyperlink" Target="http://es.wikipedia.org/wiki/Cuba" TargetMode="External"/><Relationship Id="rId24" Type="http://schemas.openxmlformats.org/officeDocument/2006/relationships/hyperlink" Target="http://es.wikipedia.org/wiki/Per%C3%BA" TargetMode="External"/><Relationship Id="rId32" Type="http://schemas.openxmlformats.org/officeDocument/2006/relationships/hyperlink" Target="http://es.wikipedia.org/wiki/Ucrania" TargetMode="External"/><Relationship Id="rId5" Type="http://schemas.openxmlformats.org/officeDocument/2006/relationships/hyperlink" Target="http://es.wikipedia.org/wiki/Brasil" TargetMode="External"/><Relationship Id="rId15" Type="http://schemas.openxmlformats.org/officeDocument/2006/relationships/hyperlink" Target="http://es.wikipedia.org/wiki/Espa%C3%B1a" TargetMode="External"/><Relationship Id="rId23" Type="http://schemas.openxmlformats.org/officeDocument/2006/relationships/hyperlink" Target="http://es.wikipedia.org/wiki/Paraguay" TargetMode="External"/><Relationship Id="rId28" Type="http://schemas.openxmlformats.org/officeDocument/2006/relationships/hyperlink" Target="http://es.wikipedia.org/wiki/Rep%C3%BAblica_Dominicana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://es.wikipedia.org/wiki/Costa_Rica" TargetMode="External"/><Relationship Id="rId19" Type="http://schemas.openxmlformats.org/officeDocument/2006/relationships/hyperlink" Target="http://es.wikipedia.org/wiki/Italia" TargetMode="External"/><Relationship Id="rId31" Type="http://schemas.openxmlformats.org/officeDocument/2006/relationships/hyperlink" Target="http://es.wikipedia.org/wiki/Suiza" TargetMode="External"/><Relationship Id="rId4" Type="http://schemas.openxmlformats.org/officeDocument/2006/relationships/hyperlink" Target="http://es.wikipedia.org/wiki/Bolivia" TargetMode="External"/><Relationship Id="rId9" Type="http://schemas.openxmlformats.org/officeDocument/2006/relationships/hyperlink" Target="http://es.wikipedia.org/wiki/Colombia" TargetMode="External"/><Relationship Id="rId14" Type="http://schemas.openxmlformats.org/officeDocument/2006/relationships/hyperlink" Target="http://es.wikipedia.org/wiki/El_Salvador" TargetMode="External"/><Relationship Id="rId22" Type="http://schemas.openxmlformats.org/officeDocument/2006/relationships/hyperlink" Target="http://es.wikipedia.org/wiki/Panam%C3%A1" TargetMode="External"/><Relationship Id="rId27" Type="http://schemas.openxmlformats.org/officeDocument/2006/relationships/hyperlink" Target="http://es.wikipedia.org/wiki/Rep%C3%BAblica_Checa" TargetMode="External"/><Relationship Id="rId30" Type="http://schemas.openxmlformats.org/officeDocument/2006/relationships/hyperlink" Target="http://es.wikipedia.org/wiki/Rusia" TargetMode="External"/><Relationship Id="rId35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paolimpiainternacional.tk/" TargetMode="External"/><Relationship Id="rId2" Type="http://schemas.openxmlformats.org/officeDocument/2006/relationships/hyperlink" Target="mailto:copaolimpiainternacional@gmail.com" TargetMode="External"/><Relationship Id="rId1" Type="http://schemas.openxmlformats.org/officeDocument/2006/relationships/hyperlink" Target="mailto:copaolimpiainternacional@gmail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92D050"/>
  </sheetPr>
  <dimension ref="B1:T175"/>
  <sheetViews>
    <sheetView showGridLines="0" workbookViewId="0">
      <selection activeCell="J11" sqref="J11"/>
    </sheetView>
  </sheetViews>
  <sheetFormatPr baseColWidth="10" defaultRowHeight="12.75"/>
  <cols>
    <col min="1" max="1" width="2.7109375" customWidth="1"/>
    <col min="2" max="2" width="3.85546875" customWidth="1"/>
    <col min="3" max="3" width="30" customWidth="1"/>
    <col min="4" max="4" width="5.5703125" customWidth="1"/>
    <col min="5" max="5" width="10.5703125" customWidth="1"/>
    <col min="6" max="6" width="10.7109375" customWidth="1"/>
    <col min="7" max="7" width="5.7109375" customWidth="1"/>
    <col min="8" max="8" width="15.5703125" customWidth="1"/>
    <col min="9" max="9" width="8.5703125" customWidth="1"/>
    <col min="10" max="10" width="14.140625" style="73" customWidth="1"/>
    <col min="11" max="11" width="2.140625" customWidth="1"/>
    <col min="12" max="12" width="7.5703125" customWidth="1"/>
    <col min="13" max="13" width="9" customWidth="1"/>
    <col min="14" max="14" width="11.140625" customWidth="1"/>
    <col min="15" max="15" width="14" hidden="1" customWidth="1"/>
    <col min="16" max="18" width="13.140625" hidden="1" customWidth="1"/>
    <col min="19" max="19" width="5.140625" customWidth="1"/>
  </cols>
  <sheetData>
    <row r="1" spans="2:20" ht="15.75">
      <c r="B1" s="85"/>
      <c r="C1" s="85" t="str">
        <f>HojaControl!I4</f>
        <v>XXIV COPA OLIMPIA INTERNACIONAL DE GIMNASIA ARTÍSTICA</v>
      </c>
      <c r="D1" s="86"/>
      <c r="E1" s="86"/>
      <c r="F1" s="86"/>
      <c r="G1" s="86"/>
      <c r="H1" s="87"/>
      <c r="I1" s="86"/>
      <c r="J1" s="88"/>
      <c r="K1" s="89"/>
    </row>
    <row r="2" spans="2:20" ht="15.75">
      <c r="B2" s="85"/>
      <c r="C2" s="85" t="str">
        <f>HojaControl!I5</f>
        <v>6, 7 y 8 DE JUNIO DE 2025 - MONTEVIDEO - URUGUAY</v>
      </c>
      <c r="D2" s="86"/>
      <c r="E2" s="86"/>
      <c r="F2" s="86"/>
      <c r="G2" s="86"/>
      <c r="H2" s="87"/>
      <c r="I2" s="86"/>
      <c r="J2" s="88"/>
      <c r="K2" s="89"/>
    </row>
    <row r="3" spans="2:20" ht="9.75" customHeight="1">
      <c r="B3" s="85"/>
      <c r="C3" s="142" t="s">
        <v>264</v>
      </c>
      <c r="D3" s="143"/>
      <c r="E3" s="143"/>
      <c r="F3" s="86"/>
      <c r="G3" s="86"/>
      <c r="H3" s="86"/>
      <c r="I3" s="86"/>
      <c r="J3" s="88"/>
      <c r="K3" s="89"/>
    </row>
    <row r="4" spans="2:20" ht="16.5" thickBot="1">
      <c r="B4" s="85"/>
      <c r="C4" s="85"/>
      <c r="D4" s="86"/>
      <c r="E4" s="86"/>
      <c r="F4" s="86"/>
      <c r="G4" s="86"/>
      <c r="H4" s="147" t="s">
        <v>83</v>
      </c>
      <c r="I4" s="147"/>
      <c r="J4" s="147"/>
      <c r="K4" s="89"/>
    </row>
    <row r="5" spans="2:20" ht="20.25" thickTop="1" thickBot="1">
      <c r="B5" s="86"/>
      <c r="C5" s="90" t="s">
        <v>87</v>
      </c>
      <c r="D5" s="86"/>
      <c r="E5" s="91"/>
      <c r="F5" s="91"/>
      <c r="G5" s="86"/>
      <c r="H5" s="152" t="str">
        <f>HojaControl!I6</f>
        <v>VIERNES 16 DE MAYO DE 2025</v>
      </c>
      <c r="I5" s="153"/>
      <c r="J5" s="154"/>
      <c r="K5" s="89"/>
    </row>
    <row r="6" spans="2:20" ht="15.75" thickTop="1">
      <c r="B6" s="86"/>
      <c r="C6" s="92" t="s">
        <v>88</v>
      </c>
      <c r="D6" s="86"/>
      <c r="E6" s="91"/>
      <c r="F6" s="91"/>
      <c r="G6" s="86"/>
      <c r="H6" s="158" t="s">
        <v>7</v>
      </c>
      <c r="I6" s="158"/>
      <c r="J6" s="158"/>
      <c r="K6" s="89"/>
    </row>
    <row r="7" spans="2:20" ht="13.5" thickBot="1">
      <c r="B7" s="89"/>
      <c r="C7" s="93"/>
      <c r="D7" s="93"/>
      <c r="E7" s="93"/>
      <c r="F7" s="93"/>
      <c r="G7" s="89"/>
      <c r="H7" s="89"/>
      <c r="I7" s="89"/>
      <c r="J7" s="94"/>
      <c r="K7" s="89"/>
    </row>
    <row r="8" spans="2:20" ht="29.25" customHeight="1">
      <c r="B8" s="89"/>
      <c r="C8" s="95" t="s">
        <v>43</v>
      </c>
      <c r="D8" s="159"/>
      <c r="E8" s="160"/>
      <c r="F8" s="160"/>
      <c r="G8" s="160"/>
      <c r="H8" s="161"/>
      <c r="I8" s="99"/>
      <c r="J8" s="125"/>
      <c r="K8" s="89"/>
      <c r="T8" s="56"/>
    </row>
    <row r="9" spans="2:20" ht="33" customHeight="1">
      <c r="B9" s="89"/>
      <c r="C9" s="95" t="s">
        <v>69</v>
      </c>
      <c r="D9" s="162"/>
      <c r="E9" s="163"/>
      <c r="F9" s="163"/>
      <c r="G9" s="163"/>
      <c r="H9" s="164"/>
      <c r="I9" s="155" t="s">
        <v>267</v>
      </c>
      <c r="J9" s="156"/>
      <c r="K9" s="156"/>
    </row>
    <row r="10" spans="2:20" ht="32.25" customHeight="1">
      <c r="B10" s="93"/>
      <c r="C10" s="96" t="s">
        <v>85</v>
      </c>
      <c r="D10" s="196"/>
      <c r="E10" s="197"/>
      <c r="F10" s="198"/>
      <c r="G10" s="199"/>
      <c r="H10" s="200"/>
      <c r="I10" s="155"/>
      <c r="J10" s="156"/>
      <c r="K10" s="156"/>
    </row>
    <row r="11" spans="2:20" ht="30.75" customHeight="1" thickBot="1">
      <c r="B11" s="93"/>
      <c r="C11" s="96" t="s">
        <v>92</v>
      </c>
      <c r="D11" s="165"/>
      <c r="E11" s="166"/>
      <c r="F11" s="166"/>
      <c r="G11" s="166"/>
      <c r="H11" s="167"/>
      <c r="I11" s="101"/>
      <c r="J11" s="102"/>
      <c r="K11" s="89"/>
    </row>
    <row r="12" spans="2:20" ht="12" customHeight="1">
      <c r="B12" s="89"/>
      <c r="C12" s="148" t="s">
        <v>86</v>
      </c>
      <c r="D12" s="77">
        <v>1</v>
      </c>
      <c r="E12" s="149"/>
      <c r="F12" s="150"/>
      <c r="G12" s="150"/>
      <c r="H12" s="151"/>
      <c r="I12" s="129"/>
      <c r="J12" s="130"/>
      <c r="K12" s="89"/>
    </row>
    <row r="13" spans="2:20" ht="12" customHeight="1">
      <c r="B13" s="89"/>
      <c r="C13" s="148"/>
      <c r="D13" s="78">
        <v>2</v>
      </c>
      <c r="E13" s="178"/>
      <c r="F13" s="179"/>
      <c r="G13" s="179"/>
      <c r="H13" s="180"/>
      <c r="I13" s="129"/>
      <c r="J13" s="130"/>
      <c r="K13" s="89"/>
    </row>
    <row r="14" spans="2:20" ht="12" customHeight="1">
      <c r="B14" s="89"/>
      <c r="C14" s="148"/>
      <c r="D14" s="78">
        <v>3</v>
      </c>
      <c r="E14" s="181"/>
      <c r="F14" s="182"/>
      <c r="G14" s="182"/>
      <c r="H14" s="183"/>
      <c r="I14" s="129"/>
      <c r="J14" s="130"/>
      <c r="K14" s="89"/>
    </row>
    <row r="15" spans="2:20" ht="12" customHeight="1">
      <c r="B15" s="89"/>
      <c r="C15" s="148"/>
      <c r="D15" s="78">
        <v>4</v>
      </c>
      <c r="E15" s="178"/>
      <c r="F15" s="179"/>
      <c r="G15" s="179"/>
      <c r="H15" s="180"/>
      <c r="I15" s="129"/>
      <c r="J15" s="130"/>
      <c r="K15" s="89"/>
    </row>
    <row r="16" spans="2:20" ht="12" customHeight="1">
      <c r="B16" s="89"/>
      <c r="C16" s="148"/>
      <c r="D16" s="78">
        <v>5</v>
      </c>
      <c r="E16" s="178"/>
      <c r="F16" s="179"/>
      <c r="G16" s="179"/>
      <c r="H16" s="180"/>
      <c r="I16" s="129"/>
      <c r="J16" s="130"/>
      <c r="K16" s="89"/>
    </row>
    <row r="17" spans="2:18" ht="12" customHeight="1">
      <c r="B17" s="89"/>
      <c r="C17" s="148"/>
      <c r="D17" s="78">
        <v>6</v>
      </c>
      <c r="E17" s="178"/>
      <c r="F17" s="179"/>
      <c r="G17" s="179"/>
      <c r="H17" s="180"/>
      <c r="I17" s="129"/>
      <c r="J17" s="130"/>
      <c r="K17" s="89"/>
    </row>
    <row r="18" spans="2:18" ht="15.75" customHeight="1" thickBot="1">
      <c r="B18" s="89"/>
      <c r="C18" s="97"/>
      <c r="D18" s="79" t="s">
        <v>98</v>
      </c>
      <c r="E18" s="201"/>
      <c r="F18" s="202"/>
      <c r="G18" s="202"/>
      <c r="H18" s="203"/>
      <c r="I18" s="101"/>
      <c r="J18" s="103"/>
      <c r="K18" s="89"/>
    </row>
    <row r="19" spans="2:18" ht="12" customHeight="1">
      <c r="B19" s="89"/>
      <c r="C19" s="148" t="s">
        <v>106</v>
      </c>
      <c r="D19" s="80">
        <v>1</v>
      </c>
      <c r="E19" s="207"/>
      <c r="F19" s="208"/>
      <c r="G19" s="208"/>
      <c r="H19" s="81"/>
      <c r="I19" s="129"/>
      <c r="J19" s="130"/>
      <c r="K19" s="89"/>
    </row>
    <row r="20" spans="2:18" ht="12" customHeight="1">
      <c r="B20" s="89"/>
      <c r="C20" s="148"/>
      <c r="D20" s="80">
        <v>2</v>
      </c>
      <c r="E20" s="209"/>
      <c r="F20" s="210"/>
      <c r="G20" s="210"/>
      <c r="H20" s="81"/>
      <c r="I20" s="129"/>
      <c r="J20" s="130"/>
      <c r="K20" s="89"/>
    </row>
    <row r="21" spans="2:18" ht="12" customHeight="1">
      <c r="B21" s="89"/>
      <c r="C21" s="148"/>
      <c r="D21" s="78">
        <v>3</v>
      </c>
      <c r="E21" s="209"/>
      <c r="F21" s="210"/>
      <c r="G21" s="210"/>
      <c r="H21" s="81"/>
      <c r="I21" s="129"/>
      <c r="J21" s="130"/>
      <c r="K21" s="89"/>
    </row>
    <row r="22" spans="2:18" ht="12" customHeight="1">
      <c r="B22" s="89"/>
      <c r="C22" s="148"/>
      <c r="D22" s="82">
        <v>4</v>
      </c>
      <c r="E22" s="209"/>
      <c r="F22" s="210"/>
      <c r="G22" s="210"/>
      <c r="H22" s="81"/>
      <c r="I22" s="129"/>
      <c r="J22" s="130"/>
      <c r="K22" s="89"/>
    </row>
    <row r="23" spans="2:18" ht="15.75" customHeight="1" thickBot="1">
      <c r="B23" s="89"/>
      <c r="C23" s="97"/>
      <c r="D23" s="79" t="s">
        <v>98</v>
      </c>
      <c r="E23" s="204"/>
      <c r="F23" s="205"/>
      <c r="G23" s="205"/>
      <c r="H23" s="206"/>
      <c r="I23" s="101"/>
      <c r="J23" s="103"/>
      <c r="K23" s="89"/>
    </row>
    <row r="24" spans="2:18" ht="25.5" customHeight="1">
      <c r="B24" s="89"/>
      <c r="C24" s="98" t="s">
        <v>1</v>
      </c>
      <c r="D24" s="193"/>
      <c r="E24" s="194"/>
      <c r="F24" s="194"/>
      <c r="G24" s="194"/>
      <c r="H24" s="195"/>
      <c r="I24" s="104"/>
      <c r="J24" s="100"/>
      <c r="K24" s="89"/>
      <c r="L24" s="141" t="s">
        <v>268</v>
      </c>
      <c r="M24" s="141"/>
      <c r="N24" s="141"/>
    </row>
    <row r="25" spans="2:18" ht="25.5" customHeight="1" thickBot="1">
      <c r="B25" s="89"/>
      <c r="C25" s="98" t="s">
        <v>0</v>
      </c>
      <c r="D25" s="190"/>
      <c r="E25" s="191"/>
      <c r="F25" s="191"/>
      <c r="G25" s="191"/>
      <c r="H25" s="192"/>
      <c r="I25" s="104"/>
      <c r="J25" s="100"/>
      <c r="K25" s="89"/>
      <c r="L25" s="141"/>
      <c r="M25" s="141"/>
      <c r="N25" s="141"/>
    </row>
    <row r="26" spans="2:18" ht="6.75" customHeight="1">
      <c r="B26" s="89"/>
      <c r="C26" s="98"/>
      <c r="D26" s="110"/>
      <c r="E26" s="110"/>
      <c r="F26" s="110"/>
      <c r="G26" s="110"/>
      <c r="H26" s="110"/>
      <c r="I26" s="89"/>
      <c r="J26" s="94"/>
      <c r="K26" s="89"/>
    </row>
    <row r="27" spans="2:18" ht="16.5" customHeight="1">
      <c r="B27" s="185" t="s">
        <v>96</v>
      </c>
      <c r="C27" s="185"/>
      <c r="D27" s="185"/>
      <c r="E27" s="185"/>
      <c r="F27" s="185"/>
      <c r="G27" s="185"/>
      <c r="H27" s="185"/>
      <c r="I27" s="185"/>
      <c r="J27" s="185"/>
      <c r="K27" s="89"/>
    </row>
    <row r="28" spans="2:18" ht="8.25" customHeight="1">
      <c r="B28" s="93"/>
      <c r="C28" s="105"/>
      <c r="D28" s="93"/>
      <c r="E28" s="93"/>
      <c r="F28" s="89"/>
      <c r="G28" s="89"/>
      <c r="H28" s="89"/>
      <c r="I28" s="89"/>
      <c r="J28" s="94"/>
      <c r="K28" s="89"/>
    </row>
    <row r="29" spans="2:18" ht="18.75">
      <c r="B29" s="106"/>
      <c r="C29" s="107" t="s">
        <v>84</v>
      </c>
      <c r="D29" s="106"/>
      <c r="E29" s="106"/>
      <c r="F29" s="89"/>
      <c r="G29" s="89"/>
      <c r="H29" s="89"/>
      <c r="I29" s="177" t="s">
        <v>75</v>
      </c>
      <c r="J29" s="177"/>
      <c r="K29" s="89"/>
    </row>
    <row r="30" spans="2:18" ht="11.25" customHeight="1">
      <c r="B30" s="186"/>
      <c r="C30" s="144" t="s">
        <v>17</v>
      </c>
      <c r="D30" s="146" t="s">
        <v>18</v>
      </c>
      <c r="E30" s="146" t="s">
        <v>56</v>
      </c>
      <c r="F30" s="146" t="s">
        <v>57</v>
      </c>
      <c r="G30" s="146"/>
      <c r="H30" s="184" t="s">
        <v>58</v>
      </c>
      <c r="I30" s="146" t="s">
        <v>19</v>
      </c>
      <c r="J30" s="188" t="s">
        <v>47</v>
      </c>
      <c r="K30" s="108"/>
      <c r="L30" s="157" t="s">
        <v>89</v>
      </c>
      <c r="M30" s="157"/>
    </row>
    <row r="31" spans="2:18" ht="15" customHeight="1">
      <c r="B31" s="187"/>
      <c r="C31" s="145"/>
      <c r="D31" s="145"/>
      <c r="E31" s="145"/>
      <c r="F31" s="145"/>
      <c r="G31" s="145"/>
      <c r="H31" s="145"/>
      <c r="I31" s="145"/>
      <c r="J31" s="189"/>
      <c r="K31" s="109"/>
      <c r="L31" s="157"/>
      <c r="M31" s="157"/>
      <c r="P31" s="52" t="s">
        <v>21</v>
      </c>
      <c r="Q31" s="53" t="s">
        <v>73</v>
      </c>
      <c r="R31" s="53" t="s">
        <v>74</v>
      </c>
    </row>
    <row r="32" spans="2:18" ht="15">
      <c r="B32" s="111">
        <v>1</v>
      </c>
      <c r="C32" s="64"/>
      <c r="D32" s="59"/>
      <c r="E32" s="68"/>
      <c r="F32" s="68"/>
      <c r="G32" s="132"/>
      <c r="H32" s="134" t="str">
        <f t="shared" ref="H32:H64" si="0">IF($C32="","",$D$9)</f>
        <v/>
      </c>
      <c r="I32" s="134" t="str">
        <f t="shared" ref="I32:I64" si="1">IF($C32="","",$D$10)</f>
        <v/>
      </c>
      <c r="J32" s="70"/>
      <c r="K32" s="89"/>
      <c r="L32" s="61" t="str">
        <f t="shared" ref="L32:L99" ca="1" si="2">CONCATENATE($P32,$Q32,$R32)</f>
        <v/>
      </c>
      <c r="M32" s="62" t="str">
        <f t="shared" ref="M32:M99" si="3">CONCATENATE(IF($C32="","",IF($J32="","¿F. Nac.?","")),IF($C32="","",IF($D32="","¿Rama?","")),IF($C32="","",IF($E32="","¿Nivel?","")),IF($C32="","",IF($F32="","¿Categ.?","")),IF($C32="","",IF($H32="","¿Delegación?","")),IF($C32="","",IF($I32="","¿País?","")))</f>
        <v/>
      </c>
      <c r="P32" t="str">
        <f t="shared" ref="P32:P99" ca="1" si="4">IF(AND($C32&lt;&gt;"",$J32&lt;&gt;"",$D32="GAM"),IF($E32="LIB",IF(YEAR(TODAY())-YEAR($J32)&lt;=14,"INF",IF(YEAR(TODAY())-YEAR($J32)&lt;=17,"JUV","SEN")),IF(YEAR(TODAY())-YEAR($J32)&lt;=7,"PROM",IF(YEAR(TODAY())-YEAR($J32)&lt;=10,"PREINF",IF(YEAR(TODAY())-YEAR($J32)&lt;=13,"INF","JUVAD")))),"")</f>
        <v/>
      </c>
      <c r="Q32" t="str">
        <f t="shared" ref="Q32:Q99" ca="1" si="5">IF(AND($C32&lt;&gt;"",$J32&lt;&gt;"",$D32="GAF"),IF($E32="LIB",IF(YEAR(TODAY())-YEAR($J32)&lt;=12,"INF",IF(YEAR(TODAY())-YEAR($J32)&lt;=15,"JUV","SEN")),""),"")</f>
        <v/>
      </c>
      <c r="R32" t="str">
        <f t="shared" ref="R32:R99" ca="1" si="6">IF(AND($C32&lt;&gt;"",$J32&lt;&gt;"",$D32="GAF",$E32&lt;&gt;"LIB"),IF(YEAR(TODAY())-YEAR($J32)&lt;=6,"PREINF",IF(YEAR(TODAY())-YEAR($J32)&lt;=8,"INF",IF(YEAR(TODAY())-YEAR($J32)&lt;=10,"INF A",IF(YEAR(TODAY())-YEAR($J32)&lt;=12,"INF B",IF(YEAR(TODAY())-YEAR($J32)&lt;=15,"JUV","MAY"))))),"")</f>
        <v/>
      </c>
    </row>
    <row r="33" spans="2:18" ht="15">
      <c r="B33" s="111">
        <v>2</v>
      </c>
      <c r="C33" s="64"/>
      <c r="D33" s="59"/>
      <c r="E33" s="68"/>
      <c r="F33" s="68"/>
      <c r="G33" s="132"/>
      <c r="H33" s="134" t="str">
        <f t="shared" si="0"/>
        <v/>
      </c>
      <c r="I33" s="134" t="str">
        <f t="shared" si="1"/>
        <v/>
      </c>
      <c r="J33" s="70"/>
      <c r="K33" s="112"/>
      <c r="L33" s="61" t="str">
        <f t="shared" ca="1" si="2"/>
        <v/>
      </c>
      <c r="M33" s="62" t="str">
        <f t="shared" si="3"/>
        <v/>
      </c>
      <c r="P33" t="str">
        <f t="shared" ca="1" si="4"/>
        <v/>
      </c>
      <c r="Q33" t="str">
        <f t="shared" ca="1" si="5"/>
        <v/>
      </c>
      <c r="R33" t="str">
        <f t="shared" ca="1" si="6"/>
        <v/>
      </c>
    </row>
    <row r="34" spans="2:18" ht="15">
      <c r="B34" s="111">
        <v>3</v>
      </c>
      <c r="C34" s="64"/>
      <c r="D34" s="59"/>
      <c r="E34" s="68"/>
      <c r="F34" s="68"/>
      <c r="G34" s="132"/>
      <c r="H34" s="134" t="str">
        <f t="shared" si="0"/>
        <v/>
      </c>
      <c r="I34" s="134" t="str">
        <f t="shared" si="1"/>
        <v/>
      </c>
      <c r="J34" s="71"/>
      <c r="K34" s="112"/>
      <c r="L34" s="61" t="str">
        <f t="shared" ca="1" si="2"/>
        <v/>
      </c>
      <c r="M34" s="62" t="str">
        <f t="shared" si="3"/>
        <v/>
      </c>
      <c r="P34" t="str">
        <f t="shared" ca="1" si="4"/>
        <v/>
      </c>
      <c r="Q34" t="str">
        <f t="shared" ca="1" si="5"/>
        <v/>
      </c>
      <c r="R34" t="str">
        <f t="shared" ca="1" si="6"/>
        <v/>
      </c>
    </row>
    <row r="35" spans="2:18" ht="15">
      <c r="B35" s="111">
        <v>4</v>
      </c>
      <c r="C35" s="64"/>
      <c r="D35" s="59"/>
      <c r="E35" s="68"/>
      <c r="F35" s="69"/>
      <c r="G35" s="132"/>
      <c r="H35" s="134" t="str">
        <f t="shared" si="0"/>
        <v/>
      </c>
      <c r="I35" s="134" t="str">
        <f t="shared" si="1"/>
        <v/>
      </c>
      <c r="J35" s="70"/>
      <c r="K35" s="112"/>
      <c r="L35" s="61" t="str">
        <f t="shared" ca="1" si="2"/>
        <v/>
      </c>
      <c r="M35" s="62" t="str">
        <f t="shared" si="3"/>
        <v/>
      </c>
      <c r="P35" t="str">
        <f t="shared" ca="1" si="4"/>
        <v/>
      </c>
      <c r="Q35" t="str">
        <f t="shared" ca="1" si="5"/>
        <v/>
      </c>
      <c r="R35" t="str">
        <f t="shared" ca="1" si="6"/>
        <v/>
      </c>
    </row>
    <row r="36" spans="2:18" ht="15">
      <c r="B36" s="111">
        <v>5</v>
      </c>
      <c r="C36" s="64"/>
      <c r="D36" s="59"/>
      <c r="E36" s="68"/>
      <c r="F36" s="69"/>
      <c r="G36" s="132"/>
      <c r="H36" s="134" t="str">
        <f t="shared" si="0"/>
        <v/>
      </c>
      <c r="I36" s="134" t="str">
        <f t="shared" si="1"/>
        <v/>
      </c>
      <c r="J36" s="70"/>
      <c r="K36" s="112"/>
      <c r="L36" s="61" t="str">
        <f t="shared" ca="1" si="2"/>
        <v/>
      </c>
      <c r="M36" s="62" t="str">
        <f t="shared" si="3"/>
        <v/>
      </c>
      <c r="P36" t="str">
        <f t="shared" ca="1" si="4"/>
        <v/>
      </c>
      <c r="Q36" t="str">
        <f t="shared" ca="1" si="5"/>
        <v/>
      </c>
      <c r="R36" t="str">
        <f t="shared" ca="1" si="6"/>
        <v/>
      </c>
    </row>
    <row r="37" spans="2:18" ht="15">
      <c r="B37" s="111">
        <v>6</v>
      </c>
      <c r="C37" s="64"/>
      <c r="D37" s="59"/>
      <c r="E37" s="68"/>
      <c r="F37" s="68"/>
      <c r="G37" s="132"/>
      <c r="H37" s="134" t="str">
        <f t="shared" si="0"/>
        <v/>
      </c>
      <c r="I37" s="134" t="str">
        <f t="shared" si="1"/>
        <v/>
      </c>
      <c r="J37" s="70"/>
      <c r="K37" s="112"/>
      <c r="L37" s="61" t="str">
        <f t="shared" ca="1" si="2"/>
        <v/>
      </c>
      <c r="M37" s="62" t="str">
        <f t="shared" si="3"/>
        <v/>
      </c>
      <c r="P37" t="str">
        <f t="shared" ca="1" si="4"/>
        <v/>
      </c>
      <c r="Q37" t="str">
        <f t="shared" ca="1" si="5"/>
        <v/>
      </c>
      <c r="R37" t="str">
        <f t="shared" ca="1" si="6"/>
        <v/>
      </c>
    </row>
    <row r="38" spans="2:18" ht="15">
      <c r="B38" s="111">
        <v>7</v>
      </c>
      <c r="C38" s="65"/>
      <c r="D38" s="59"/>
      <c r="E38" s="68"/>
      <c r="F38" s="69"/>
      <c r="G38" s="132"/>
      <c r="H38" s="134" t="str">
        <f t="shared" si="0"/>
        <v/>
      </c>
      <c r="I38" s="134" t="str">
        <f t="shared" si="1"/>
        <v/>
      </c>
      <c r="J38" s="70"/>
      <c r="K38" s="112"/>
      <c r="L38" s="61" t="str">
        <f t="shared" ca="1" si="2"/>
        <v/>
      </c>
      <c r="M38" s="62" t="str">
        <f t="shared" si="3"/>
        <v/>
      </c>
      <c r="P38" t="str">
        <f t="shared" ca="1" si="4"/>
        <v/>
      </c>
      <c r="Q38" t="str">
        <f t="shared" ca="1" si="5"/>
        <v/>
      </c>
      <c r="R38" t="str">
        <f t="shared" ca="1" si="6"/>
        <v/>
      </c>
    </row>
    <row r="39" spans="2:18" ht="15">
      <c r="B39" s="111">
        <v>8</v>
      </c>
      <c r="C39" s="66"/>
      <c r="D39" s="59"/>
      <c r="E39" s="68"/>
      <c r="F39" s="69"/>
      <c r="G39" s="132"/>
      <c r="H39" s="134" t="str">
        <f t="shared" si="0"/>
        <v/>
      </c>
      <c r="I39" s="134" t="str">
        <f t="shared" si="1"/>
        <v/>
      </c>
      <c r="J39" s="71"/>
      <c r="K39" s="112"/>
      <c r="L39" s="61" t="str">
        <f t="shared" ca="1" si="2"/>
        <v/>
      </c>
      <c r="M39" s="62" t="str">
        <f t="shared" si="3"/>
        <v/>
      </c>
      <c r="P39" t="str">
        <f t="shared" ca="1" si="4"/>
        <v/>
      </c>
      <c r="Q39" t="str">
        <f t="shared" ca="1" si="5"/>
        <v/>
      </c>
      <c r="R39" t="str">
        <f t="shared" ca="1" si="6"/>
        <v/>
      </c>
    </row>
    <row r="40" spans="2:18" ht="15">
      <c r="B40" s="111">
        <v>9</v>
      </c>
      <c r="C40" s="64"/>
      <c r="D40" s="59"/>
      <c r="E40" s="68"/>
      <c r="F40" s="68"/>
      <c r="G40" s="132"/>
      <c r="H40" s="134" t="str">
        <f t="shared" si="0"/>
        <v/>
      </c>
      <c r="I40" s="134" t="str">
        <f t="shared" si="1"/>
        <v/>
      </c>
      <c r="J40" s="70"/>
      <c r="K40" s="112"/>
      <c r="L40" s="61" t="str">
        <f t="shared" ca="1" si="2"/>
        <v/>
      </c>
      <c r="M40" s="62" t="str">
        <f t="shared" si="3"/>
        <v/>
      </c>
      <c r="P40" t="str">
        <f t="shared" ca="1" si="4"/>
        <v/>
      </c>
      <c r="Q40" t="str">
        <f t="shared" ca="1" si="5"/>
        <v/>
      </c>
      <c r="R40" t="str">
        <f t="shared" ca="1" si="6"/>
        <v/>
      </c>
    </row>
    <row r="41" spans="2:18" ht="15">
      <c r="B41" s="111">
        <v>10</v>
      </c>
      <c r="C41" s="67"/>
      <c r="D41" s="59"/>
      <c r="E41" s="68"/>
      <c r="F41" s="68"/>
      <c r="G41" s="132"/>
      <c r="H41" s="134" t="str">
        <f t="shared" si="0"/>
        <v/>
      </c>
      <c r="I41" s="134" t="str">
        <f t="shared" si="1"/>
        <v/>
      </c>
      <c r="J41" s="70"/>
      <c r="K41" s="112"/>
      <c r="L41" s="61" t="str">
        <f t="shared" ca="1" si="2"/>
        <v/>
      </c>
      <c r="M41" s="62" t="str">
        <f t="shared" si="3"/>
        <v/>
      </c>
      <c r="P41" t="str">
        <f t="shared" ca="1" si="4"/>
        <v/>
      </c>
      <c r="Q41" t="str">
        <f t="shared" ca="1" si="5"/>
        <v/>
      </c>
      <c r="R41" t="str">
        <f t="shared" ca="1" si="6"/>
        <v/>
      </c>
    </row>
    <row r="42" spans="2:18" ht="15">
      <c r="B42" s="111">
        <v>11</v>
      </c>
      <c r="C42" s="64"/>
      <c r="D42" s="59"/>
      <c r="E42" s="68"/>
      <c r="F42" s="68"/>
      <c r="G42" s="132"/>
      <c r="H42" s="134" t="str">
        <f t="shared" si="0"/>
        <v/>
      </c>
      <c r="I42" s="134" t="str">
        <f t="shared" si="1"/>
        <v/>
      </c>
      <c r="J42" s="70"/>
      <c r="K42" s="112"/>
      <c r="L42" s="61" t="str">
        <f t="shared" ca="1" si="2"/>
        <v/>
      </c>
      <c r="M42" s="62" t="str">
        <f t="shared" si="3"/>
        <v/>
      </c>
      <c r="P42" t="str">
        <f t="shared" ca="1" si="4"/>
        <v/>
      </c>
      <c r="Q42" t="str">
        <f t="shared" ca="1" si="5"/>
        <v/>
      </c>
      <c r="R42" t="str">
        <f t="shared" ca="1" si="6"/>
        <v/>
      </c>
    </row>
    <row r="43" spans="2:18" ht="15">
      <c r="B43" s="111">
        <v>12</v>
      </c>
      <c r="C43" s="64"/>
      <c r="D43" s="59"/>
      <c r="E43" s="68"/>
      <c r="F43" s="69"/>
      <c r="G43" s="132"/>
      <c r="H43" s="134" t="str">
        <f t="shared" si="0"/>
        <v/>
      </c>
      <c r="I43" s="134" t="str">
        <f t="shared" si="1"/>
        <v/>
      </c>
      <c r="J43" s="70"/>
      <c r="K43" s="112"/>
      <c r="L43" s="61" t="str">
        <f t="shared" ca="1" si="2"/>
        <v/>
      </c>
      <c r="M43" s="62" t="str">
        <f t="shared" si="3"/>
        <v/>
      </c>
      <c r="P43" t="str">
        <f t="shared" ca="1" si="4"/>
        <v/>
      </c>
      <c r="Q43" t="str">
        <f t="shared" ca="1" si="5"/>
        <v/>
      </c>
      <c r="R43" t="str">
        <f t="shared" ca="1" si="6"/>
        <v/>
      </c>
    </row>
    <row r="44" spans="2:18" ht="15">
      <c r="B44" s="111">
        <v>13</v>
      </c>
      <c r="C44" s="65"/>
      <c r="D44" s="59"/>
      <c r="E44" s="68"/>
      <c r="F44" s="69"/>
      <c r="G44" s="132"/>
      <c r="H44" s="134" t="str">
        <f t="shared" si="0"/>
        <v/>
      </c>
      <c r="I44" s="134" t="str">
        <f t="shared" si="1"/>
        <v/>
      </c>
      <c r="J44" s="70"/>
      <c r="K44" s="112"/>
      <c r="L44" s="61" t="str">
        <f t="shared" ca="1" si="2"/>
        <v/>
      </c>
      <c r="M44" s="62" t="str">
        <f t="shared" si="3"/>
        <v/>
      </c>
      <c r="P44" t="str">
        <f t="shared" ca="1" si="4"/>
        <v/>
      </c>
      <c r="Q44" t="str">
        <f t="shared" ca="1" si="5"/>
        <v/>
      </c>
      <c r="R44" t="str">
        <f t="shared" ca="1" si="6"/>
        <v/>
      </c>
    </row>
    <row r="45" spans="2:18" ht="15">
      <c r="B45" s="111">
        <v>14</v>
      </c>
      <c r="C45" s="64"/>
      <c r="D45" s="59"/>
      <c r="E45" s="68"/>
      <c r="F45" s="69"/>
      <c r="G45" s="132"/>
      <c r="H45" s="134" t="str">
        <f t="shared" si="0"/>
        <v/>
      </c>
      <c r="I45" s="134" t="str">
        <f t="shared" si="1"/>
        <v/>
      </c>
      <c r="J45" s="71"/>
      <c r="K45" s="112"/>
      <c r="L45" s="61" t="str">
        <f t="shared" ca="1" si="2"/>
        <v/>
      </c>
      <c r="M45" s="62" t="str">
        <f t="shared" si="3"/>
        <v/>
      </c>
      <c r="P45" t="str">
        <f t="shared" ca="1" si="4"/>
        <v/>
      </c>
      <c r="Q45" t="str">
        <f t="shared" ca="1" si="5"/>
        <v/>
      </c>
      <c r="R45" t="str">
        <f t="shared" ca="1" si="6"/>
        <v/>
      </c>
    </row>
    <row r="46" spans="2:18" ht="15">
      <c r="B46" s="111">
        <v>15</v>
      </c>
      <c r="C46" s="64"/>
      <c r="D46" s="59"/>
      <c r="E46" s="68"/>
      <c r="F46" s="69"/>
      <c r="G46" s="132"/>
      <c r="H46" s="134" t="str">
        <f t="shared" si="0"/>
        <v/>
      </c>
      <c r="I46" s="134" t="str">
        <f t="shared" si="1"/>
        <v/>
      </c>
      <c r="J46" s="70"/>
      <c r="K46" s="112"/>
      <c r="L46" s="61" t="str">
        <f t="shared" ca="1" si="2"/>
        <v/>
      </c>
      <c r="M46" s="62" t="str">
        <f t="shared" si="3"/>
        <v/>
      </c>
      <c r="P46" t="str">
        <f t="shared" ca="1" si="4"/>
        <v/>
      </c>
      <c r="Q46" t="str">
        <f t="shared" ca="1" si="5"/>
        <v/>
      </c>
      <c r="R46" t="str">
        <f t="shared" ca="1" si="6"/>
        <v/>
      </c>
    </row>
    <row r="47" spans="2:18" ht="15">
      <c r="B47" s="111">
        <v>16</v>
      </c>
      <c r="C47" s="64"/>
      <c r="D47" s="59"/>
      <c r="E47" s="68"/>
      <c r="F47" s="69"/>
      <c r="G47" s="132"/>
      <c r="H47" s="134" t="str">
        <f t="shared" si="0"/>
        <v/>
      </c>
      <c r="I47" s="134" t="str">
        <f t="shared" si="1"/>
        <v/>
      </c>
      <c r="J47" s="70"/>
      <c r="K47" s="112"/>
      <c r="L47" s="61" t="str">
        <f t="shared" ca="1" si="2"/>
        <v/>
      </c>
      <c r="M47" s="62" t="str">
        <f t="shared" si="3"/>
        <v/>
      </c>
      <c r="P47" t="str">
        <f t="shared" ca="1" si="4"/>
        <v/>
      </c>
      <c r="Q47" t="str">
        <f t="shared" ca="1" si="5"/>
        <v/>
      </c>
      <c r="R47" t="str">
        <f t="shared" ca="1" si="6"/>
        <v/>
      </c>
    </row>
    <row r="48" spans="2:18" ht="15">
      <c r="B48" s="111">
        <v>17</v>
      </c>
      <c r="C48" s="65"/>
      <c r="D48" s="59"/>
      <c r="E48" s="68"/>
      <c r="F48" s="68"/>
      <c r="G48" s="132"/>
      <c r="H48" s="134" t="str">
        <f t="shared" si="0"/>
        <v/>
      </c>
      <c r="I48" s="134" t="str">
        <f t="shared" si="1"/>
        <v/>
      </c>
      <c r="J48" s="70"/>
      <c r="K48" s="112"/>
      <c r="L48" s="61" t="str">
        <f t="shared" ca="1" si="2"/>
        <v/>
      </c>
      <c r="M48" s="62" t="str">
        <f t="shared" si="3"/>
        <v/>
      </c>
      <c r="P48" t="str">
        <f t="shared" ca="1" si="4"/>
        <v/>
      </c>
      <c r="Q48" t="str">
        <f t="shared" ca="1" si="5"/>
        <v/>
      </c>
      <c r="R48" t="str">
        <f t="shared" ca="1" si="6"/>
        <v/>
      </c>
    </row>
    <row r="49" spans="2:19" ht="15">
      <c r="B49" s="111">
        <v>18</v>
      </c>
      <c r="C49" s="64"/>
      <c r="D49" s="59"/>
      <c r="E49" s="68"/>
      <c r="F49" s="68"/>
      <c r="G49" s="132"/>
      <c r="H49" s="134" t="str">
        <f t="shared" si="0"/>
        <v/>
      </c>
      <c r="I49" s="134" t="str">
        <f t="shared" si="1"/>
        <v/>
      </c>
      <c r="J49" s="70"/>
      <c r="K49" s="112"/>
      <c r="L49" s="61" t="str">
        <f t="shared" ca="1" si="2"/>
        <v/>
      </c>
      <c r="M49" s="62" t="str">
        <f t="shared" si="3"/>
        <v/>
      </c>
      <c r="P49" t="str">
        <f t="shared" ca="1" si="4"/>
        <v/>
      </c>
      <c r="Q49" t="str">
        <f t="shared" ca="1" si="5"/>
        <v/>
      </c>
      <c r="R49" t="str">
        <f t="shared" ca="1" si="6"/>
        <v/>
      </c>
    </row>
    <row r="50" spans="2:19" ht="15">
      <c r="B50" s="111">
        <v>19</v>
      </c>
      <c r="C50" s="64"/>
      <c r="D50" s="59"/>
      <c r="E50" s="68"/>
      <c r="F50" s="68"/>
      <c r="G50" s="132"/>
      <c r="H50" s="134" t="str">
        <f t="shared" si="0"/>
        <v/>
      </c>
      <c r="I50" s="134" t="str">
        <f t="shared" si="1"/>
        <v/>
      </c>
      <c r="J50" s="70"/>
      <c r="K50" s="112"/>
      <c r="L50" s="61" t="str">
        <f t="shared" ca="1" si="2"/>
        <v/>
      </c>
      <c r="M50" s="62" t="str">
        <f t="shared" si="3"/>
        <v/>
      </c>
      <c r="P50" t="str">
        <f t="shared" ca="1" si="4"/>
        <v/>
      </c>
      <c r="Q50" t="str">
        <f t="shared" ca="1" si="5"/>
        <v/>
      </c>
      <c r="R50" t="str">
        <f t="shared" ca="1" si="6"/>
        <v/>
      </c>
    </row>
    <row r="51" spans="2:19" ht="15">
      <c r="B51" s="111">
        <v>20</v>
      </c>
      <c r="C51" s="64"/>
      <c r="D51" s="59"/>
      <c r="E51" s="68"/>
      <c r="F51" s="68"/>
      <c r="G51" s="132"/>
      <c r="H51" s="134" t="str">
        <f t="shared" si="0"/>
        <v/>
      </c>
      <c r="I51" s="134" t="str">
        <f t="shared" si="1"/>
        <v/>
      </c>
      <c r="J51" s="70"/>
      <c r="K51" s="112"/>
      <c r="L51" s="61" t="str">
        <f t="shared" ca="1" si="2"/>
        <v/>
      </c>
      <c r="M51" s="62" t="str">
        <f t="shared" si="3"/>
        <v/>
      </c>
      <c r="P51" t="str">
        <f t="shared" ca="1" si="4"/>
        <v/>
      </c>
      <c r="Q51" t="str">
        <f t="shared" ca="1" si="5"/>
        <v/>
      </c>
      <c r="R51" t="str">
        <f t="shared" ca="1" si="6"/>
        <v/>
      </c>
    </row>
    <row r="52" spans="2:19" ht="15">
      <c r="B52" s="111">
        <v>21</v>
      </c>
      <c r="C52" s="65"/>
      <c r="D52" s="57"/>
      <c r="E52" s="68"/>
      <c r="F52" s="68"/>
      <c r="G52" s="132"/>
      <c r="H52" s="134" t="str">
        <f t="shared" si="0"/>
        <v/>
      </c>
      <c r="I52" s="134" t="str">
        <f t="shared" si="1"/>
        <v/>
      </c>
      <c r="J52" s="71"/>
      <c r="K52" s="112"/>
      <c r="L52" s="61" t="str">
        <f t="shared" ca="1" si="2"/>
        <v/>
      </c>
      <c r="M52" s="62" t="str">
        <f t="shared" si="3"/>
        <v/>
      </c>
      <c r="P52" t="str">
        <f t="shared" ca="1" si="4"/>
        <v/>
      </c>
      <c r="Q52" t="str">
        <f t="shared" ca="1" si="5"/>
        <v/>
      </c>
      <c r="R52" t="str">
        <f t="shared" ca="1" si="6"/>
        <v/>
      </c>
    </row>
    <row r="53" spans="2:19" ht="15">
      <c r="B53" s="111">
        <v>22</v>
      </c>
      <c r="C53" s="64"/>
      <c r="D53" s="57"/>
      <c r="E53" s="68"/>
      <c r="F53" s="68"/>
      <c r="G53" s="132"/>
      <c r="H53" s="134" t="str">
        <f t="shared" si="0"/>
        <v/>
      </c>
      <c r="I53" s="134" t="str">
        <f t="shared" si="1"/>
        <v/>
      </c>
      <c r="J53" s="70"/>
      <c r="K53" s="112"/>
      <c r="L53" s="61" t="str">
        <f t="shared" ca="1" si="2"/>
        <v/>
      </c>
      <c r="M53" s="62" t="str">
        <f t="shared" si="3"/>
        <v/>
      </c>
      <c r="P53" t="str">
        <f t="shared" ca="1" si="4"/>
        <v/>
      </c>
      <c r="Q53" t="str">
        <f t="shared" ca="1" si="5"/>
        <v/>
      </c>
      <c r="R53" t="str">
        <f t="shared" ca="1" si="6"/>
        <v/>
      </c>
    </row>
    <row r="54" spans="2:19" ht="15">
      <c r="B54" s="111">
        <v>23</v>
      </c>
      <c r="C54" s="64"/>
      <c r="D54" s="57"/>
      <c r="E54" s="68"/>
      <c r="F54" s="68"/>
      <c r="G54" s="132"/>
      <c r="H54" s="134" t="str">
        <f t="shared" si="0"/>
        <v/>
      </c>
      <c r="I54" s="134" t="str">
        <f t="shared" si="1"/>
        <v/>
      </c>
      <c r="J54" s="70"/>
      <c r="K54" s="112"/>
      <c r="L54" s="61" t="str">
        <f t="shared" ca="1" si="2"/>
        <v/>
      </c>
      <c r="M54" s="62" t="str">
        <f t="shared" si="3"/>
        <v/>
      </c>
      <c r="P54" t="str">
        <f t="shared" ca="1" si="4"/>
        <v/>
      </c>
      <c r="Q54" t="str">
        <f t="shared" ca="1" si="5"/>
        <v/>
      </c>
      <c r="R54" t="str">
        <f t="shared" ca="1" si="6"/>
        <v/>
      </c>
    </row>
    <row r="55" spans="2:19" ht="15">
      <c r="B55" s="111">
        <v>24</v>
      </c>
      <c r="C55" s="64"/>
      <c r="D55" s="57"/>
      <c r="E55" s="68"/>
      <c r="F55" s="68"/>
      <c r="G55" s="132"/>
      <c r="H55" s="134" t="str">
        <f t="shared" si="0"/>
        <v/>
      </c>
      <c r="I55" s="134" t="str">
        <f t="shared" si="1"/>
        <v/>
      </c>
      <c r="J55" s="70"/>
      <c r="K55" s="112"/>
      <c r="L55" s="61" t="str">
        <f t="shared" ca="1" si="2"/>
        <v/>
      </c>
      <c r="M55" s="62" t="str">
        <f t="shared" si="3"/>
        <v/>
      </c>
      <c r="P55" t="str">
        <f t="shared" ca="1" si="4"/>
        <v/>
      </c>
      <c r="Q55" t="str">
        <f t="shared" ca="1" si="5"/>
        <v/>
      </c>
      <c r="R55" t="str">
        <f t="shared" ca="1" si="6"/>
        <v/>
      </c>
    </row>
    <row r="56" spans="2:19" s="2" customFormat="1" ht="15">
      <c r="B56" s="111">
        <v>25</v>
      </c>
      <c r="C56" s="64"/>
      <c r="D56" s="57"/>
      <c r="E56" s="68"/>
      <c r="F56" s="68"/>
      <c r="G56" s="132"/>
      <c r="H56" s="134" t="str">
        <f t="shared" si="0"/>
        <v/>
      </c>
      <c r="I56" s="134" t="str">
        <f t="shared" si="1"/>
        <v/>
      </c>
      <c r="J56" s="70"/>
      <c r="K56" s="112"/>
      <c r="L56" s="61" t="str">
        <f t="shared" ca="1" si="2"/>
        <v/>
      </c>
      <c r="M56" s="62" t="str">
        <f t="shared" si="3"/>
        <v/>
      </c>
      <c r="N56"/>
      <c r="O56"/>
      <c r="P56" t="str">
        <f t="shared" ca="1" si="4"/>
        <v/>
      </c>
      <c r="Q56" t="str">
        <f t="shared" ca="1" si="5"/>
        <v/>
      </c>
      <c r="R56" t="str">
        <f t="shared" ca="1" si="6"/>
        <v/>
      </c>
      <c r="S56"/>
    </row>
    <row r="57" spans="2:19" ht="15">
      <c r="B57" s="111">
        <v>26</v>
      </c>
      <c r="C57" s="64"/>
      <c r="D57" s="57"/>
      <c r="E57" s="68"/>
      <c r="F57" s="68"/>
      <c r="G57" s="132"/>
      <c r="H57" s="134" t="str">
        <f t="shared" si="0"/>
        <v/>
      </c>
      <c r="I57" s="134" t="str">
        <f t="shared" si="1"/>
        <v/>
      </c>
      <c r="J57" s="70"/>
      <c r="K57" s="89"/>
      <c r="L57" s="61" t="str">
        <f t="shared" ca="1" si="2"/>
        <v/>
      </c>
      <c r="M57" s="62" t="str">
        <f t="shared" si="3"/>
        <v/>
      </c>
      <c r="P57" t="str">
        <f t="shared" ca="1" si="4"/>
        <v/>
      </c>
      <c r="Q57" t="str">
        <f t="shared" ca="1" si="5"/>
        <v/>
      </c>
      <c r="R57" t="str">
        <f t="shared" ca="1" si="6"/>
        <v/>
      </c>
    </row>
    <row r="58" spans="2:19" ht="15">
      <c r="B58" s="111">
        <v>27</v>
      </c>
      <c r="C58" s="64"/>
      <c r="D58" s="57"/>
      <c r="E58" s="68"/>
      <c r="F58" s="68"/>
      <c r="G58" s="132"/>
      <c r="H58" s="134" t="str">
        <f t="shared" si="0"/>
        <v/>
      </c>
      <c r="I58" s="134" t="str">
        <f t="shared" si="1"/>
        <v/>
      </c>
      <c r="J58" s="70"/>
      <c r="K58" s="89"/>
      <c r="L58" s="61" t="str">
        <f t="shared" ca="1" si="2"/>
        <v/>
      </c>
      <c r="M58" s="62" t="str">
        <f t="shared" si="3"/>
        <v/>
      </c>
      <c r="P58" t="str">
        <f t="shared" ca="1" si="4"/>
        <v/>
      </c>
      <c r="Q58" t="str">
        <f t="shared" ca="1" si="5"/>
        <v/>
      </c>
      <c r="R58" t="str">
        <f t="shared" ca="1" si="6"/>
        <v/>
      </c>
    </row>
    <row r="59" spans="2:19" ht="15">
      <c r="B59" s="111">
        <v>28</v>
      </c>
      <c r="C59" s="65"/>
      <c r="D59" s="57"/>
      <c r="E59" s="68"/>
      <c r="F59" s="68"/>
      <c r="G59" s="132"/>
      <c r="H59" s="134" t="str">
        <f t="shared" si="0"/>
        <v/>
      </c>
      <c r="I59" s="134" t="str">
        <f t="shared" si="1"/>
        <v/>
      </c>
      <c r="J59" s="70"/>
      <c r="K59" s="89"/>
      <c r="L59" s="61" t="str">
        <f t="shared" ca="1" si="2"/>
        <v/>
      </c>
      <c r="M59" s="62" t="str">
        <f t="shared" si="3"/>
        <v/>
      </c>
      <c r="P59" t="str">
        <f t="shared" ca="1" si="4"/>
        <v/>
      </c>
      <c r="Q59" t="str">
        <f t="shared" ca="1" si="5"/>
        <v/>
      </c>
      <c r="R59" t="str">
        <f t="shared" ca="1" si="6"/>
        <v/>
      </c>
    </row>
    <row r="60" spans="2:19" ht="15">
      <c r="B60" s="111">
        <v>29</v>
      </c>
      <c r="C60" s="65"/>
      <c r="D60" s="57"/>
      <c r="E60" s="68"/>
      <c r="F60" s="68"/>
      <c r="G60" s="132"/>
      <c r="H60" s="134" t="str">
        <f t="shared" si="0"/>
        <v/>
      </c>
      <c r="I60" s="134" t="str">
        <f t="shared" si="1"/>
        <v/>
      </c>
      <c r="J60" s="70"/>
      <c r="K60" s="89"/>
      <c r="L60" s="61" t="str">
        <f t="shared" ca="1" si="2"/>
        <v/>
      </c>
      <c r="M60" s="62" t="str">
        <f t="shared" si="3"/>
        <v/>
      </c>
      <c r="P60" t="str">
        <f t="shared" ca="1" si="4"/>
        <v/>
      </c>
      <c r="Q60" t="str">
        <f t="shared" ca="1" si="5"/>
        <v/>
      </c>
      <c r="R60" t="str">
        <f t="shared" ca="1" si="6"/>
        <v/>
      </c>
    </row>
    <row r="61" spans="2:19" ht="15">
      <c r="B61" s="111">
        <v>30</v>
      </c>
      <c r="C61" s="65"/>
      <c r="D61" s="57"/>
      <c r="E61" s="68"/>
      <c r="F61" s="68"/>
      <c r="G61" s="132"/>
      <c r="H61" s="134" t="str">
        <f t="shared" si="0"/>
        <v/>
      </c>
      <c r="I61" s="134" t="str">
        <f t="shared" si="1"/>
        <v/>
      </c>
      <c r="J61" s="70"/>
      <c r="K61" s="89"/>
      <c r="L61" s="61" t="str">
        <f t="shared" ca="1" si="2"/>
        <v/>
      </c>
      <c r="M61" s="62" t="str">
        <f t="shared" si="3"/>
        <v/>
      </c>
      <c r="P61" t="str">
        <f t="shared" ca="1" si="4"/>
        <v/>
      </c>
      <c r="Q61" t="str">
        <f t="shared" ca="1" si="5"/>
        <v/>
      </c>
      <c r="R61" t="str">
        <f t="shared" ca="1" si="6"/>
        <v/>
      </c>
    </row>
    <row r="62" spans="2:19" ht="15">
      <c r="B62" s="111">
        <v>31</v>
      </c>
      <c r="C62" s="64"/>
      <c r="D62" s="59"/>
      <c r="E62" s="68"/>
      <c r="F62" s="69"/>
      <c r="G62" s="131"/>
      <c r="H62" s="134" t="str">
        <f t="shared" si="0"/>
        <v/>
      </c>
      <c r="I62" s="134" t="str">
        <f t="shared" si="1"/>
        <v/>
      </c>
      <c r="J62" s="70"/>
      <c r="K62" s="89"/>
      <c r="L62" s="61" t="str">
        <f t="shared" ca="1" si="2"/>
        <v/>
      </c>
      <c r="M62" s="62" t="str">
        <f t="shared" si="3"/>
        <v/>
      </c>
      <c r="P62" t="str">
        <f t="shared" ca="1" si="4"/>
        <v/>
      </c>
      <c r="Q62" t="str">
        <f t="shared" ca="1" si="5"/>
        <v/>
      </c>
      <c r="R62" t="str">
        <f t="shared" ca="1" si="6"/>
        <v/>
      </c>
    </row>
    <row r="63" spans="2:19" ht="15">
      <c r="B63" s="111">
        <v>32</v>
      </c>
      <c r="C63" s="65"/>
      <c r="D63" s="59"/>
      <c r="E63" s="68"/>
      <c r="F63" s="69"/>
      <c r="G63" s="132"/>
      <c r="H63" s="134" t="str">
        <f t="shared" si="0"/>
        <v/>
      </c>
      <c r="I63" s="134" t="str">
        <f t="shared" si="1"/>
        <v/>
      </c>
      <c r="J63" s="70"/>
      <c r="K63" s="89"/>
      <c r="L63" s="61" t="str">
        <f t="shared" ca="1" si="2"/>
        <v/>
      </c>
      <c r="M63" s="62" t="str">
        <f t="shared" si="3"/>
        <v/>
      </c>
      <c r="P63" t="str">
        <f t="shared" ca="1" si="4"/>
        <v/>
      </c>
      <c r="Q63" t="str">
        <f t="shared" ca="1" si="5"/>
        <v/>
      </c>
      <c r="R63" t="str">
        <f t="shared" ca="1" si="6"/>
        <v/>
      </c>
    </row>
    <row r="64" spans="2:19" ht="15">
      <c r="B64" s="111">
        <v>33</v>
      </c>
      <c r="C64" s="64"/>
      <c r="D64" s="59"/>
      <c r="E64" s="68"/>
      <c r="F64" s="69"/>
      <c r="G64" s="132"/>
      <c r="H64" s="134" t="str">
        <f t="shared" si="0"/>
        <v/>
      </c>
      <c r="I64" s="134" t="str">
        <f t="shared" si="1"/>
        <v/>
      </c>
      <c r="J64" s="71"/>
      <c r="K64" s="89"/>
      <c r="L64" s="61" t="str">
        <f t="shared" ca="1" si="2"/>
        <v/>
      </c>
      <c r="M64" s="62" t="str">
        <f t="shared" si="3"/>
        <v/>
      </c>
      <c r="P64" t="str">
        <f t="shared" ca="1" si="4"/>
        <v/>
      </c>
      <c r="Q64" t="str">
        <f t="shared" ca="1" si="5"/>
        <v/>
      </c>
      <c r="R64" t="str">
        <f t="shared" ca="1" si="6"/>
        <v/>
      </c>
    </row>
    <row r="65" spans="2:18" ht="15">
      <c r="B65" s="111">
        <v>34</v>
      </c>
      <c r="C65" s="65"/>
      <c r="D65" s="59"/>
      <c r="E65" s="68"/>
      <c r="F65" s="69"/>
      <c r="G65" s="132"/>
      <c r="H65" s="134" t="str">
        <f t="shared" ref="H65:H132" si="7">IF($C65="","",$D$9)</f>
        <v/>
      </c>
      <c r="I65" s="134" t="str">
        <f t="shared" ref="I65:I132" si="8">IF($C65="","",$D$10)</f>
        <v/>
      </c>
      <c r="J65" s="70"/>
      <c r="K65" s="89"/>
      <c r="L65" s="61" t="str">
        <f t="shared" ca="1" si="2"/>
        <v/>
      </c>
      <c r="M65" s="62" t="str">
        <f t="shared" si="3"/>
        <v/>
      </c>
      <c r="P65" t="str">
        <f t="shared" ca="1" si="4"/>
        <v/>
      </c>
      <c r="Q65" t="str">
        <f t="shared" ca="1" si="5"/>
        <v/>
      </c>
      <c r="R65" t="str">
        <f t="shared" ca="1" si="6"/>
        <v/>
      </c>
    </row>
    <row r="66" spans="2:18" ht="15">
      <c r="B66" s="111">
        <v>35</v>
      </c>
      <c r="C66" s="64"/>
      <c r="D66" s="59"/>
      <c r="E66" s="68"/>
      <c r="F66" s="69"/>
      <c r="G66" s="132"/>
      <c r="H66" s="134" t="str">
        <f t="shared" ref="H66:H88" si="9">IF($C66="","",$D$9)</f>
        <v/>
      </c>
      <c r="I66" s="134" t="str">
        <f t="shared" ref="I66:I88" si="10">IF($C66="","",$D$10)</f>
        <v/>
      </c>
      <c r="J66" s="70"/>
      <c r="K66" s="89"/>
      <c r="L66" s="61" t="str">
        <f t="shared" ca="1" si="2"/>
        <v/>
      </c>
      <c r="M66" s="62" t="str">
        <f t="shared" si="3"/>
        <v/>
      </c>
      <c r="P66" t="str">
        <f t="shared" ca="1" si="4"/>
        <v/>
      </c>
      <c r="Q66" t="str">
        <f t="shared" ca="1" si="5"/>
        <v/>
      </c>
      <c r="R66" t="str">
        <f t="shared" ca="1" si="6"/>
        <v/>
      </c>
    </row>
    <row r="67" spans="2:18" ht="15">
      <c r="B67" s="111">
        <v>36</v>
      </c>
      <c r="C67" s="66"/>
      <c r="D67" s="59"/>
      <c r="E67" s="68"/>
      <c r="F67" s="68"/>
      <c r="G67" s="132"/>
      <c r="H67" s="134" t="str">
        <f t="shared" si="9"/>
        <v/>
      </c>
      <c r="I67" s="134" t="str">
        <f t="shared" si="10"/>
        <v/>
      </c>
      <c r="J67" s="70"/>
      <c r="K67" s="89"/>
      <c r="L67" s="61" t="str">
        <f t="shared" ca="1" si="2"/>
        <v/>
      </c>
      <c r="M67" s="62" t="str">
        <f t="shared" si="3"/>
        <v/>
      </c>
      <c r="P67" t="str">
        <f t="shared" ca="1" si="4"/>
        <v/>
      </c>
      <c r="Q67" t="str">
        <f t="shared" ca="1" si="5"/>
        <v/>
      </c>
      <c r="R67" t="str">
        <f t="shared" ca="1" si="6"/>
        <v/>
      </c>
    </row>
    <row r="68" spans="2:18" ht="15">
      <c r="B68" s="111">
        <v>37</v>
      </c>
      <c r="C68" s="65"/>
      <c r="D68" s="57"/>
      <c r="E68" s="68"/>
      <c r="F68" s="68"/>
      <c r="G68" s="132"/>
      <c r="H68" s="134" t="str">
        <f t="shared" si="9"/>
        <v/>
      </c>
      <c r="I68" s="134" t="str">
        <f t="shared" si="10"/>
        <v/>
      </c>
      <c r="J68" s="70"/>
      <c r="K68" s="89"/>
      <c r="L68" s="61" t="str">
        <f t="shared" ca="1" si="2"/>
        <v/>
      </c>
      <c r="M68" s="62" t="str">
        <f t="shared" si="3"/>
        <v/>
      </c>
      <c r="P68" t="str">
        <f t="shared" ca="1" si="4"/>
        <v/>
      </c>
      <c r="Q68" t="str">
        <f t="shared" ca="1" si="5"/>
        <v/>
      </c>
      <c r="R68" t="str">
        <f t="shared" ca="1" si="6"/>
        <v/>
      </c>
    </row>
    <row r="69" spans="2:18" ht="15">
      <c r="B69" s="111">
        <v>38</v>
      </c>
      <c r="C69" s="65"/>
      <c r="D69" s="57"/>
      <c r="E69" s="68"/>
      <c r="F69" s="68"/>
      <c r="G69" s="132"/>
      <c r="H69" s="134" t="str">
        <f t="shared" si="9"/>
        <v/>
      </c>
      <c r="I69" s="134" t="str">
        <f t="shared" si="10"/>
        <v/>
      </c>
      <c r="J69" s="70"/>
      <c r="K69" s="89"/>
      <c r="L69" s="61" t="str">
        <f t="shared" ca="1" si="2"/>
        <v/>
      </c>
      <c r="M69" s="62" t="str">
        <f t="shared" si="3"/>
        <v/>
      </c>
      <c r="P69" t="str">
        <f t="shared" ca="1" si="4"/>
        <v/>
      </c>
      <c r="Q69" t="str">
        <f t="shared" ca="1" si="5"/>
        <v/>
      </c>
      <c r="R69" t="str">
        <f t="shared" ca="1" si="6"/>
        <v/>
      </c>
    </row>
    <row r="70" spans="2:18" ht="15">
      <c r="B70" s="111">
        <v>39</v>
      </c>
      <c r="C70" s="65"/>
      <c r="D70" s="57"/>
      <c r="E70" s="68"/>
      <c r="F70" s="68"/>
      <c r="G70" s="132"/>
      <c r="H70" s="134" t="str">
        <f t="shared" si="9"/>
        <v/>
      </c>
      <c r="I70" s="134" t="str">
        <f t="shared" si="10"/>
        <v/>
      </c>
      <c r="J70" s="70"/>
      <c r="K70" s="89"/>
      <c r="L70" s="61" t="str">
        <f t="shared" ca="1" si="2"/>
        <v/>
      </c>
      <c r="M70" s="62" t="str">
        <f t="shared" si="3"/>
        <v/>
      </c>
      <c r="P70" t="str">
        <f t="shared" ca="1" si="4"/>
        <v/>
      </c>
      <c r="Q70" t="str">
        <f t="shared" ca="1" si="5"/>
        <v/>
      </c>
      <c r="R70" t="str">
        <f t="shared" ca="1" si="6"/>
        <v/>
      </c>
    </row>
    <row r="71" spans="2:18" ht="15">
      <c r="B71" s="111">
        <v>40</v>
      </c>
      <c r="C71" s="65"/>
      <c r="D71" s="57"/>
      <c r="E71" s="68"/>
      <c r="F71" s="68"/>
      <c r="G71" s="132"/>
      <c r="H71" s="134" t="str">
        <f t="shared" si="9"/>
        <v/>
      </c>
      <c r="I71" s="134" t="str">
        <f t="shared" si="10"/>
        <v/>
      </c>
      <c r="J71" s="70"/>
      <c r="K71" s="89"/>
      <c r="L71" s="61" t="str">
        <f t="shared" ca="1" si="2"/>
        <v/>
      </c>
      <c r="M71" s="62" t="str">
        <f t="shared" si="3"/>
        <v/>
      </c>
      <c r="P71" t="str">
        <f t="shared" ca="1" si="4"/>
        <v/>
      </c>
      <c r="Q71" t="str">
        <f t="shared" ca="1" si="5"/>
        <v/>
      </c>
      <c r="R71" t="str">
        <f t="shared" ca="1" si="6"/>
        <v/>
      </c>
    </row>
    <row r="72" spans="2:18" ht="15">
      <c r="B72" s="111">
        <v>41</v>
      </c>
      <c r="C72" s="65"/>
      <c r="D72" s="57"/>
      <c r="E72" s="68"/>
      <c r="F72" s="68"/>
      <c r="G72" s="132"/>
      <c r="H72" s="134" t="str">
        <f t="shared" si="9"/>
        <v/>
      </c>
      <c r="I72" s="134" t="str">
        <f t="shared" si="10"/>
        <v/>
      </c>
      <c r="J72" s="70"/>
      <c r="K72" s="89"/>
      <c r="L72" s="61" t="str">
        <f t="shared" ca="1" si="2"/>
        <v/>
      </c>
      <c r="M72" s="62" t="str">
        <f t="shared" si="3"/>
        <v/>
      </c>
      <c r="P72" t="str">
        <f t="shared" ca="1" si="4"/>
        <v/>
      </c>
      <c r="Q72" t="str">
        <f t="shared" ca="1" si="5"/>
        <v/>
      </c>
      <c r="R72" t="str">
        <f t="shared" ca="1" si="6"/>
        <v/>
      </c>
    </row>
    <row r="73" spans="2:18" ht="15">
      <c r="B73" s="111">
        <v>42</v>
      </c>
      <c r="C73" s="65"/>
      <c r="D73" s="57"/>
      <c r="E73" s="68"/>
      <c r="F73" s="68"/>
      <c r="G73" s="132"/>
      <c r="H73" s="134" t="str">
        <f t="shared" si="9"/>
        <v/>
      </c>
      <c r="I73" s="134" t="str">
        <f t="shared" si="10"/>
        <v/>
      </c>
      <c r="J73" s="70"/>
      <c r="K73" s="89"/>
      <c r="L73" s="61" t="str">
        <f t="shared" ca="1" si="2"/>
        <v/>
      </c>
      <c r="M73" s="62" t="str">
        <f t="shared" si="3"/>
        <v/>
      </c>
      <c r="P73" t="str">
        <f t="shared" ca="1" si="4"/>
        <v/>
      </c>
      <c r="Q73" t="str">
        <f t="shared" ca="1" si="5"/>
        <v/>
      </c>
      <c r="R73" t="str">
        <f t="shared" ca="1" si="6"/>
        <v/>
      </c>
    </row>
    <row r="74" spans="2:18" ht="15">
      <c r="B74" s="111">
        <v>43</v>
      </c>
      <c r="C74" s="65"/>
      <c r="D74" s="57"/>
      <c r="E74" s="68"/>
      <c r="F74" s="68"/>
      <c r="G74" s="132"/>
      <c r="H74" s="134" t="str">
        <f t="shared" si="9"/>
        <v/>
      </c>
      <c r="I74" s="134" t="str">
        <f t="shared" si="10"/>
        <v/>
      </c>
      <c r="J74" s="70"/>
      <c r="K74" s="89"/>
      <c r="L74" s="61" t="str">
        <f t="shared" ca="1" si="2"/>
        <v/>
      </c>
      <c r="M74" s="62" t="str">
        <f t="shared" si="3"/>
        <v/>
      </c>
      <c r="P74" t="str">
        <f t="shared" ca="1" si="4"/>
        <v/>
      </c>
      <c r="Q74" t="str">
        <f t="shared" ca="1" si="5"/>
        <v/>
      </c>
      <c r="R74" t="str">
        <f t="shared" ca="1" si="6"/>
        <v/>
      </c>
    </row>
    <row r="75" spans="2:18" ht="15">
      <c r="B75" s="111">
        <v>44</v>
      </c>
      <c r="C75" s="65"/>
      <c r="D75" s="57"/>
      <c r="E75" s="68"/>
      <c r="F75" s="68"/>
      <c r="G75" s="132"/>
      <c r="H75" s="134" t="str">
        <f t="shared" si="9"/>
        <v/>
      </c>
      <c r="I75" s="134" t="str">
        <f t="shared" si="10"/>
        <v/>
      </c>
      <c r="J75" s="70"/>
      <c r="K75" s="89"/>
      <c r="L75" s="61" t="str">
        <f t="shared" ca="1" si="2"/>
        <v/>
      </c>
      <c r="M75" s="62" t="str">
        <f t="shared" si="3"/>
        <v/>
      </c>
      <c r="P75" t="str">
        <f t="shared" ca="1" si="4"/>
        <v/>
      </c>
      <c r="Q75" t="str">
        <f t="shared" ca="1" si="5"/>
        <v/>
      </c>
      <c r="R75" t="str">
        <f t="shared" ca="1" si="6"/>
        <v/>
      </c>
    </row>
    <row r="76" spans="2:18" ht="15">
      <c r="B76" s="111">
        <v>45</v>
      </c>
      <c r="C76" s="65"/>
      <c r="D76" s="57"/>
      <c r="E76" s="68"/>
      <c r="F76" s="68"/>
      <c r="G76" s="132"/>
      <c r="H76" s="134" t="str">
        <f t="shared" si="9"/>
        <v/>
      </c>
      <c r="I76" s="134" t="str">
        <f t="shared" si="10"/>
        <v/>
      </c>
      <c r="J76" s="70"/>
      <c r="K76" s="89"/>
      <c r="L76" s="61" t="str">
        <f t="shared" ca="1" si="2"/>
        <v/>
      </c>
      <c r="M76" s="62" t="str">
        <f t="shared" si="3"/>
        <v/>
      </c>
      <c r="P76" t="str">
        <f t="shared" ca="1" si="4"/>
        <v/>
      </c>
      <c r="Q76" t="str">
        <f t="shared" ca="1" si="5"/>
        <v/>
      </c>
      <c r="R76" t="str">
        <f t="shared" ca="1" si="6"/>
        <v/>
      </c>
    </row>
    <row r="77" spans="2:18" ht="15">
      <c r="B77" s="111">
        <v>46</v>
      </c>
      <c r="C77" s="65"/>
      <c r="D77" s="57"/>
      <c r="E77" s="68"/>
      <c r="F77" s="68"/>
      <c r="G77" s="132"/>
      <c r="H77" s="134" t="str">
        <f t="shared" si="9"/>
        <v/>
      </c>
      <c r="I77" s="134" t="str">
        <f t="shared" si="10"/>
        <v/>
      </c>
      <c r="J77" s="70"/>
      <c r="K77" s="89"/>
      <c r="L77" s="61" t="str">
        <f t="shared" ca="1" si="2"/>
        <v/>
      </c>
      <c r="M77" s="62" t="str">
        <f t="shared" si="3"/>
        <v/>
      </c>
      <c r="P77" t="str">
        <f t="shared" ca="1" si="4"/>
        <v/>
      </c>
      <c r="Q77" t="str">
        <f t="shared" ca="1" si="5"/>
        <v/>
      </c>
      <c r="R77" t="str">
        <f t="shared" ca="1" si="6"/>
        <v/>
      </c>
    </row>
    <row r="78" spans="2:18" ht="15">
      <c r="B78" s="111">
        <v>47</v>
      </c>
      <c r="C78" s="65"/>
      <c r="D78" s="57"/>
      <c r="E78" s="68"/>
      <c r="F78" s="68"/>
      <c r="G78" s="132"/>
      <c r="H78" s="134" t="str">
        <f t="shared" si="9"/>
        <v/>
      </c>
      <c r="I78" s="134" t="str">
        <f t="shared" si="10"/>
        <v/>
      </c>
      <c r="J78" s="70"/>
      <c r="K78" s="89"/>
      <c r="L78" s="61" t="str">
        <f t="shared" ca="1" si="2"/>
        <v/>
      </c>
      <c r="M78" s="62" t="str">
        <f t="shared" si="3"/>
        <v/>
      </c>
      <c r="P78" t="str">
        <f t="shared" ca="1" si="4"/>
        <v/>
      </c>
      <c r="Q78" t="str">
        <f t="shared" ca="1" si="5"/>
        <v/>
      </c>
      <c r="R78" t="str">
        <f t="shared" ca="1" si="6"/>
        <v/>
      </c>
    </row>
    <row r="79" spans="2:18" ht="15">
      <c r="B79" s="111">
        <v>48</v>
      </c>
      <c r="C79" s="65"/>
      <c r="D79" s="57"/>
      <c r="E79" s="68"/>
      <c r="F79" s="68"/>
      <c r="G79" s="132"/>
      <c r="H79" s="134" t="str">
        <f t="shared" si="9"/>
        <v/>
      </c>
      <c r="I79" s="134" t="str">
        <f t="shared" si="10"/>
        <v/>
      </c>
      <c r="J79" s="70"/>
      <c r="K79" s="89"/>
      <c r="L79" s="61" t="str">
        <f t="shared" ca="1" si="2"/>
        <v/>
      </c>
      <c r="M79" s="62" t="str">
        <f t="shared" si="3"/>
        <v/>
      </c>
      <c r="P79" t="str">
        <f t="shared" ca="1" si="4"/>
        <v/>
      </c>
      <c r="Q79" t="str">
        <f t="shared" ca="1" si="5"/>
        <v/>
      </c>
      <c r="R79" t="str">
        <f t="shared" ca="1" si="6"/>
        <v/>
      </c>
    </row>
    <row r="80" spans="2:18" ht="15">
      <c r="B80" s="111">
        <v>49</v>
      </c>
      <c r="C80" s="65"/>
      <c r="D80" s="57"/>
      <c r="E80" s="68"/>
      <c r="F80" s="68"/>
      <c r="G80" s="132"/>
      <c r="H80" s="134" t="str">
        <f t="shared" si="9"/>
        <v/>
      </c>
      <c r="I80" s="134" t="str">
        <f t="shared" si="10"/>
        <v/>
      </c>
      <c r="J80" s="70"/>
      <c r="K80" s="89"/>
      <c r="L80" s="61" t="str">
        <f t="shared" ca="1" si="2"/>
        <v/>
      </c>
      <c r="M80" s="62" t="str">
        <f t="shared" si="3"/>
        <v/>
      </c>
      <c r="P80" t="str">
        <f t="shared" ca="1" si="4"/>
        <v/>
      </c>
      <c r="Q80" t="str">
        <f t="shared" ca="1" si="5"/>
        <v/>
      </c>
      <c r="R80" t="str">
        <f t="shared" ca="1" si="6"/>
        <v/>
      </c>
    </row>
    <row r="81" spans="2:18" ht="15">
      <c r="B81" s="111">
        <v>50</v>
      </c>
      <c r="C81" s="65"/>
      <c r="D81" s="57"/>
      <c r="E81" s="68"/>
      <c r="F81" s="68"/>
      <c r="G81" s="132"/>
      <c r="H81" s="134" t="str">
        <f t="shared" si="9"/>
        <v/>
      </c>
      <c r="I81" s="134" t="str">
        <f t="shared" si="10"/>
        <v/>
      </c>
      <c r="J81" s="70"/>
      <c r="K81" s="89"/>
      <c r="L81" s="61" t="str">
        <f t="shared" ca="1" si="2"/>
        <v/>
      </c>
      <c r="M81" s="62" t="str">
        <f t="shared" si="3"/>
        <v/>
      </c>
      <c r="P81" t="str">
        <f t="shared" ca="1" si="4"/>
        <v/>
      </c>
      <c r="Q81" t="str">
        <f t="shared" ca="1" si="5"/>
        <v/>
      </c>
      <c r="R81" t="str">
        <f t="shared" ca="1" si="6"/>
        <v/>
      </c>
    </row>
    <row r="82" spans="2:18" ht="15">
      <c r="B82" s="111">
        <v>51</v>
      </c>
      <c r="C82" s="65"/>
      <c r="D82" s="57"/>
      <c r="E82" s="68"/>
      <c r="F82" s="68"/>
      <c r="G82" s="132"/>
      <c r="H82" s="134" t="str">
        <f t="shared" si="9"/>
        <v/>
      </c>
      <c r="I82" s="134" t="str">
        <f t="shared" si="10"/>
        <v/>
      </c>
      <c r="J82" s="70"/>
      <c r="K82" s="89"/>
      <c r="L82" s="61" t="str">
        <f t="shared" ca="1" si="2"/>
        <v/>
      </c>
      <c r="M82" s="62" t="str">
        <f t="shared" si="3"/>
        <v/>
      </c>
      <c r="P82" t="str">
        <f t="shared" ca="1" si="4"/>
        <v/>
      </c>
      <c r="Q82" t="str">
        <f t="shared" ca="1" si="5"/>
        <v/>
      </c>
      <c r="R82" t="str">
        <f t="shared" ca="1" si="6"/>
        <v/>
      </c>
    </row>
    <row r="83" spans="2:18" ht="15">
      <c r="B83" s="111">
        <v>52</v>
      </c>
      <c r="C83" s="65"/>
      <c r="D83" s="57"/>
      <c r="E83" s="68"/>
      <c r="F83" s="68"/>
      <c r="G83" s="132"/>
      <c r="H83" s="134" t="str">
        <f t="shared" si="9"/>
        <v/>
      </c>
      <c r="I83" s="134" t="str">
        <f t="shared" si="10"/>
        <v/>
      </c>
      <c r="J83" s="70"/>
      <c r="K83" s="89"/>
      <c r="L83" s="61" t="str">
        <f t="shared" ca="1" si="2"/>
        <v/>
      </c>
      <c r="M83" s="62" t="str">
        <f t="shared" si="3"/>
        <v/>
      </c>
      <c r="P83" t="str">
        <f t="shared" ca="1" si="4"/>
        <v/>
      </c>
      <c r="Q83" t="str">
        <f t="shared" ca="1" si="5"/>
        <v/>
      </c>
      <c r="R83" t="str">
        <f t="shared" ca="1" si="6"/>
        <v/>
      </c>
    </row>
    <row r="84" spans="2:18" ht="15">
      <c r="B84" s="111">
        <v>53</v>
      </c>
      <c r="C84" s="65"/>
      <c r="D84" s="57"/>
      <c r="E84" s="68"/>
      <c r="F84" s="68"/>
      <c r="G84" s="132"/>
      <c r="H84" s="134" t="str">
        <f t="shared" si="9"/>
        <v/>
      </c>
      <c r="I84" s="134" t="str">
        <f t="shared" si="10"/>
        <v/>
      </c>
      <c r="J84" s="70"/>
      <c r="K84" s="89"/>
      <c r="L84" s="61" t="str">
        <f t="shared" ca="1" si="2"/>
        <v/>
      </c>
      <c r="M84" s="62" t="str">
        <f t="shared" si="3"/>
        <v/>
      </c>
      <c r="P84" t="str">
        <f t="shared" ca="1" si="4"/>
        <v/>
      </c>
      <c r="Q84" t="str">
        <f t="shared" ca="1" si="5"/>
        <v/>
      </c>
      <c r="R84" t="str">
        <f t="shared" ca="1" si="6"/>
        <v/>
      </c>
    </row>
    <row r="85" spans="2:18" ht="15">
      <c r="B85" s="111">
        <v>54</v>
      </c>
      <c r="C85" s="65"/>
      <c r="D85" s="57"/>
      <c r="E85" s="68"/>
      <c r="F85" s="68"/>
      <c r="G85" s="132"/>
      <c r="H85" s="134" t="str">
        <f t="shared" si="9"/>
        <v/>
      </c>
      <c r="I85" s="134" t="str">
        <f t="shared" si="10"/>
        <v/>
      </c>
      <c r="J85" s="70"/>
      <c r="K85" s="89"/>
      <c r="L85" s="61" t="str">
        <f t="shared" ca="1" si="2"/>
        <v/>
      </c>
      <c r="M85" s="62" t="str">
        <f t="shared" si="3"/>
        <v/>
      </c>
      <c r="P85" t="str">
        <f t="shared" ca="1" si="4"/>
        <v/>
      </c>
      <c r="Q85" t="str">
        <f t="shared" ca="1" si="5"/>
        <v/>
      </c>
      <c r="R85" t="str">
        <f t="shared" ca="1" si="6"/>
        <v/>
      </c>
    </row>
    <row r="86" spans="2:18" ht="15">
      <c r="B86" s="111">
        <v>55</v>
      </c>
      <c r="C86" s="65"/>
      <c r="D86" s="57"/>
      <c r="E86" s="68"/>
      <c r="F86" s="68"/>
      <c r="G86" s="132"/>
      <c r="H86" s="134" t="str">
        <f t="shared" si="9"/>
        <v/>
      </c>
      <c r="I86" s="134" t="str">
        <f t="shared" si="10"/>
        <v/>
      </c>
      <c r="J86" s="70"/>
      <c r="K86" s="89"/>
      <c r="L86" s="61" t="str">
        <f t="shared" ca="1" si="2"/>
        <v/>
      </c>
      <c r="M86" s="62" t="str">
        <f t="shared" si="3"/>
        <v/>
      </c>
      <c r="P86" t="str">
        <f t="shared" ca="1" si="4"/>
        <v/>
      </c>
      <c r="Q86" t="str">
        <f t="shared" ca="1" si="5"/>
        <v/>
      </c>
      <c r="R86" t="str">
        <f t="shared" ca="1" si="6"/>
        <v/>
      </c>
    </row>
    <row r="87" spans="2:18" ht="15">
      <c r="B87" s="111">
        <v>56</v>
      </c>
      <c r="C87" s="65"/>
      <c r="D87" s="57"/>
      <c r="E87" s="68"/>
      <c r="F87" s="68"/>
      <c r="G87" s="132"/>
      <c r="H87" s="134" t="str">
        <f t="shared" si="9"/>
        <v/>
      </c>
      <c r="I87" s="134" t="str">
        <f t="shared" si="10"/>
        <v/>
      </c>
      <c r="J87" s="70"/>
      <c r="K87" s="89"/>
      <c r="L87" s="61" t="str">
        <f t="shared" ca="1" si="2"/>
        <v/>
      </c>
      <c r="M87" s="62" t="str">
        <f t="shared" si="3"/>
        <v/>
      </c>
      <c r="P87" t="str">
        <f t="shared" ca="1" si="4"/>
        <v/>
      </c>
      <c r="Q87" t="str">
        <f t="shared" ca="1" si="5"/>
        <v/>
      </c>
      <c r="R87" t="str">
        <f t="shared" ca="1" si="6"/>
        <v/>
      </c>
    </row>
    <row r="88" spans="2:18" ht="15">
      <c r="B88" s="111">
        <v>57</v>
      </c>
      <c r="C88" s="65"/>
      <c r="D88" s="57"/>
      <c r="E88" s="68"/>
      <c r="F88" s="68"/>
      <c r="G88" s="132"/>
      <c r="H88" s="134" t="str">
        <f t="shared" si="9"/>
        <v/>
      </c>
      <c r="I88" s="134" t="str">
        <f t="shared" si="10"/>
        <v/>
      </c>
      <c r="J88" s="70"/>
      <c r="K88" s="89"/>
      <c r="L88" s="61" t="str">
        <f t="shared" ca="1" si="2"/>
        <v/>
      </c>
      <c r="M88" s="62" t="str">
        <f t="shared" si="3"/>
        <v/>
      </c>
      <c r="P88" t="str">
        <f t="shared" ca="1" si="4"/>
        <v/>
      </c>
      <c r="Q88" t="str">
        <f t="shared" ca="1" si="5"/>
        <v/>
      </c>
      <c r="R88" t="str">
        <f t="shared" ca="1" si="6"/>
        <v/>
      </c>
    </row>
    <row r="89" spans="2:18" ht="15">
      <c r="B89" s="111">
        <v>58</v>
      </c>
      <c r="C89" s="65"/>
      <c r="D89" s="57"/>
      <c r="E89" s="68"/>
      <c r="F89" s="68"/>
      <c r="G89" s="132"/>
      <c r="H89" s="134" t="str">
        <f t="shared" si="7"/>
        <v/>
      </c>
      <c r="I89" s="134" t="str">
        <f t="shared" si="8"/>
        <v/>
      </c>
      <c r="J89" s="70"/>
      <c r="K89" s="89"/>
      <c r="L89" s="61" t="str">
        <f t="shared" ca="1" si="2"/>
        <v/>
      </c>
      <c r="M89" s="62" t="str">
        <f t="shared" si="3"/>
        <v/>
      </c>
      <c r="P89" t="str">
        <f t="shared" ca="1" si="4"/>
        <v/>
      </c>
      <c r="Q89" t="str">
        <f t="shared" ca="1" si="5"/>
        <v/>
      </c>
      <c r="R89" t="str">
        <f t="shared" ca="1" si="6"/>
        <v/>
      </c>
    </row>
    <row r="90" spans="2:18" ht="15">
      <c r="B90" s="111">
        <v>59</v>
      </c>
      <c r="C90" s="65"/>
      <c r="D90" s="57"/>
      <c r="E90" s="68"/>
      <c r="F90" s="68"/>
      <c r="G90" s="132"/>
      <c r="H90" s="134" t="str">
        <f t="shared" si="7"/>
        <v/>
      </c>
      <c r="I90" s="134" t="str">
        <f t="shared" si="8"/>
        <v/>
      </c>
      <c r="J90" s="70"/>
      <c r="K90" s="89"/>
      <c r="L90" s="61" t="str">
        <f t="shared" ca="1" si="2"/>
        <v/>
      </c>
      <c r="M90" s="62" t="str">
        <f t="shared" si="3"/>
        <v/>
      </c>
      <c r="P90" t="str">
        <f t="shared" ca="1" si="4"/>
        <v/>
      </c>
      <c r="Q90" t="str">
        <f t="shared" ca="1" si="5"/>
        <v/>
      </c>
      <c r="R90" t="str">
        <f t="shared" ca="1" si="6"/>
        <v/>
      </c>
    </row>
    <row r="91" spans="2:18" ht="15">
      <c r="B91" s="111">
        <v>60</v>
      </c>
      <c r="C91" s="65"/>
      <c r="D91" s="57"/>
      <c r="E91" s="68"/>
      <c r="F91" s="68"/>
      <c r="G91" s="132"/>
      <c r="H91" s="134" t="str">
        <f t="shared" si="7"/>
        <v/>
      </c>
      <c r="I91" s="134" t="str">
        <f t="shared" si="8"/>
        <v/>
      </c>
      <c r="J91" s="70"/>
      <c r="K91" s="89"/>
      <c r="L91" s="61" t="str">
        <f t="shared" ca="1" si="2"/>
        <v/>
      </c>
      <c r="M91" s="62" t="str">
        <f t="shared" si="3"/>
        <v/>
      </c>
      <c r="P91" t="str">
        <f t="shared" ca="1" si="4"/>
        <v/>
      </c>
      <c r="Q91" t="str">
        <f t="shared" ca="1" si="5"/>
        <v/>
      </c>
      <c r="R91" t="str">
        <f t="shared" ca="1" si="6"/>
        <v/>
      </c>
    </row>
    <row r="92" spans="2:18" ht="15">
      <c r="B92" s="111">
        <v>61</v>
      </c>
      <c r="C92" s="65"/>
      <c r="D92" s="57"/>
      <c r="E92" s="68"/>
      <c r="F92" s="68"/>
      <c r="G92" s="132"/>
      <c r="H92" s="134" t="str">
        <f t="shared" si="7"/>
        <v/>
      </c>
      <c r="I92" s="134" t="str">
        <f t="shared" si="8"/>
        <v/>
      </c>
      <c r="J92" s="70"/>
      <c r="K92" s="89"/>
      <c r="L92" s="61" t="str">
        <f t="shared" ca="1" si="2"/>
        <v/>
      </c>
      <c r="M92" s="62" t="str">
        <f t="shared" si="3"/>
        <v/>
      </c>
      <c r="P92" t="str">
        <f t="shared" ca="1" si="4"/>
        <v/>
      </c>
      <c r="Q92" t="str">
        <f t="shared" ca="1" si="5"/>
        <v/>
      </c>
      <c r="R92" t="str">
        <f t="shared" ca="1" si="6"/>
        <v/>
      </c>
    </row>
    <row r="93" spans="2:18" ht="15">
      <c r="B93" s="111">
        <v>62</v>
      </c>
      <c r="C93" s="65"/>
      <c r="D93" s="57"/>
      <c r="E93" s="68"/>
      <c r="F93" s="68"/>
      <c r="G93" s="132"/>
      <c r="H93" s="134" t="str">
        <f t="shared" si="7"/>
        <v/>
      </c>
      <c r="I93" s="134" t="str">
        <f t="shared" si="8"/>
        <v/>
      </c>
      <c r="J93" s="70"/>
      <c r="K93" s="89"/>
      <c r="L93" s="61" t="str">
        <f t="shared" ca="1" si="2"/>
        <v/>
      </c>
      <c r="M93" s="62" t="str">
        <f t="shared" si="3"/>
        <v/>
      </c>
      <c r="P93" t="str">
        <f t="shared" ca="1" si="4"/>
        <v/>
      </c>
      <c r="Q93" t="str">
        <f t="shared" ca="1" si="5"/>
        <v/>
      </c>
      <c r="R93" t="str">
        <f t="shared" ca="1" si="6"/>
        <v/>
      </c>
    </row>
    <row r="94" spans="2:18" ht="15">
      <c r="B94" s="111">
        <v>63</v>
      </c>
      <c r="C94" s="65"/>
      <c r="D94" s="57"/>
      <c r="E94" s="68"/>
      <c r="F94" s="68"/>
      <c r="G94" s="132"/>
      <c r="H94" s="134" t="str">
        <f t="shared" si="7"/>
        <v/>
      </c>
      <c r="I94" s="134" t="str">
        <f t="shared" si="8"/>
        <v/>
      </c>
      <c r="J94" s="70"/>
      <c r="K94" s="89"/>
      <c r="L94" s="61" t="str">
        <f t="shared" ca="1" si="2"/>
        <v/>
      </c>
      <c r="M94" s="62" t="str">
        <f t="shared" si="3"/>
        <v/>
      </c>
      <c r="P94" t="str">
        <f t="shared" ca="1" si="4"/>
        <v/>
      </c>
      <c r="Q94" t="str">
        <f t="shared" ca="1" si="5"/>
        <v/>
      </c>
      <c r="R94" t="str">
        <f t="shared" ca="1" si="6"/>
        <v/>
      </c>
    </row>
    <row r="95" spans="2:18" ht="15">
      <c r="B95" s="111">
        <v>64</v>
      </c>
      <c r="C95" s="65"/>
      <c r="D95" s="57"/>
      <c r="E95" s="68"/>
      <c r="F95" s="68"/>
      <c r="G95" s="132"/>
      <c r="H95" s="134" t="str">
        <f t="shared" si="7"/>
        <v/>
      </c>
      <c r="I95" s="134" t="str">
        <f t="shared" si="8"/>
        <v/>
      </c>
      <c r="J95" s="70"/>
      <c r="K95" s="89"/>
      <c r="L95" s="61" t="str">
        <f t="shared" ca="1" si="2"/>
        <v/>
      </c>
      <c r="M95" s="62" t="str">
        <f t="shared" si="3"/>
        <v/>
      </c>
      <c r="P95" t="str">
        <f t="shared" ca="1" si="4"/>
        <v/>
      </c>
      <c r="Q95" t="str">
        <f t="shared" ca="1" si="5"/>
        <v/>
      </c>
      <c r="R95" t="str">
        <f t="shared" ca="1" si="6"/>
        <v/>
      </c>
    </row>
    <row r="96" spans="2:18" ht="15">
      <c r="B96" s="111">
        <v>65</v>
      </c>
      <c r="C96" s="65"/>
      <c r="D96" s="57"/>
      <c r="E96" s="68"/>
      <c r="F96" s="68"/>
      <c r="G96" s="132"/>
      <c r="H96" s="134" t="str">
        <f t="shared" si="7"/>
        <v/>
      </c>
      <c r="I96" s="134" t="str">
        <f t="shared" si="8"/>
        <v/>
      </c>
      <c r="J96" s="70"/>
      <c r="K96" s="89"/>
      <c r="L96" s="61" t="str">
        <f t="shared" ca="1" si="2"/>
        <v/>
      </c>
      <c r="M96" s="62" t="str">
        <f t="shared" si="3"/>
        <v/>
      </c>
      <c r="P96" t="str">
        <f t="shared" ca="1" si="4"/>
        <v/>
      </c>
      <c r="Q96" t="str">
        <f t="shared" ca="1" si="5"/>
        <v/>
      </c>
      <c r="R96" t="str">
        <f t="shared" ca="1" si="6"/>
        <v/>
      </c>
    </row>
    <row r="97" spans="2:18" ht="15">
      <c r="B97" s="111">
        <v>66</v>
      </c>
      <c r="C97" s="65"/>
      <c r="D97" s="57"/>
      <c r="E97" s="68"/>
      <c r="F97" s="68"/>
      <c r="G97" s="132"/>
      <c r="H97" s="134" t="str">
        <f t="shared" si="7"/>
        <v/>
      </c>
      <c r="I97" s="134" t="str">
        <f t="shared" si="8"/>
        <v/>
      </c>
      <c r="J97" s="70"/>
      <c r="K97" s="89"/>
      <c r="L97" s="61" t="str">
        <f t="shared" ca="1" si="2"/>
        <v/>
      </c>
      <c r="M97" s="62" t="str">
        <f t="shared" si="3"/>
        <v/>
      </c>
      <c r="P97" t="str">
        <f t="shared" ca="1" si="4"/>
        <v/>
      </c>
      <c r="Q97" t="str">
        <f t="shared" ca="1" si="5"/>
        <v/>
      </c>
      <c r="R97" t="str">
        <f t="shared" ca="1" si="6"/>
        <v/>
      </c>
    </row>
    <row r="98" spans="2:18" ht="15">
      <c r="B98" s="111">
        <v>67</v>
      </c>
      <c r="C98" s="65"/>
      <c r="D98" s="57"/>
      <c r="E98" s="68"/>
      <c r="F98" s="68"/>
      <c r="G98" s="132"/>
      <c r="H98" s="134" t="str">
        <f t="shared" si="7"/>
        <v/>
      </c>
      <c r="I98" s="134" t="str">
        <f t="shared" si="8"/>
        <v/>
      </c>
      <c r="J98" s="70"/>
      <c r="K98" s="89"/>
      <c r="L98" s="61" t="str">
        <f t="shared" ca="1" si="2"/>
        <v/>
      </c>
      <c r="M98" s="62" t="str">
        <f t="shared" si="3"/>
        <v/>
      </c>
      <c r="P98" t="str">
        <f t="shared" ca="1" si="4"/>
        <v/>
      </c>
      <c r="Q98" t="str">
        <f t="shared" ca="1" si="5"/>
        <v/>
      </c>
      <c r="R98" t="str">
        <f t="shared" ca="1" si="6"/>
        <v/>
      </c>
    </row>
    <row r="99" spans="2:18" ht="15">
      <c r="B99" s="111">
        <v>68</v>
      </c>
      <c r="C99" s="65"/>
      <c r="D99" s="57"/>
      <c r="E99" s="68"/>
      <c r="F99" s="68"/>
      <c r="G99" s="132"/>
      <c r="H99" s="134" t="str">
        <f t="shared" si="7"/>
        <v/>
      </c>
      <c r="I99" s="134" t="str">
        <f t="shared" si="8"/>
        <v/>
      </c>
      <c r="J99" s="70"/>
      <c r="K99" s="89"/>
      <c r="L99" s="61" t="str">
        <f t="shared" ca="1" si="2"/>
        <v/>
      </c>
      <c r="M99" s="62" t="str">
        <f t="shared" si="3"/>
        <v/>
      </c>
      <c r="P99" t="str">
        <f t="shared" ca="1" si="4"/>
        <v/>
      </c>
      <c r="Q99" t="str">
        <f t="shared" ca="1" si="5"/>
        <v/>
      </c>
      <c r="R99" t="str">
        <f t="shared" ca="1" si="6"/>
        <v/>
      </c>
    </row>
    <row r="100" spans="2:18" ht="15">
      <c r="B100" s="111">
        <v>69</v>
      </c>
      <c r="C100" s="65"/>
      <c r="D100" s="57"/>
      <c r="E100" s="68"/>
      <c r="F100" s="68"/>
      <c r="G100" s="132"/>
      <c r="H100" s="134" t="str">
        <f t="shared" si="7"/>
        <v/>
      </c>
      <c r="I100" s="134" t="str">
        <f t="shared" si="8"/>
        <v/>
      </c>
      <c r="J100" s="70"/>
      <c r="K100" s="89"/>
      <c r="L100" s="61" t="str">
        <f t="shared" ref="L100:L131" ca="1" si="11">CONCATENATE($P100,$Q100,$R100)</f>
        <v/>
      </c>
      <c r="M100" s="62" t="str">
        <f t="shared" ref="M100:M131" si="12">CONCATENATE(IF($C100="","",IF($J100="","¿F. Nac.?","")),IF($C100="","",IF($D100="","¿Rama?","")),IF($C100="","",IF($E100="","¿Nivel?","")),IF($C100="","",IF($F100="","¿Categ.?","")),IF($C100="","",IF($H100="","¿Delegación?","")),IF($C100="","",IF($I100="","¿País?","")))</f>
        <v/>
      </c>
      <c r="P100" t="str">
        <f t="shared" ref="P100:P131" ca="1" si="13">IF(AND($C100&lt;&gt;"",$J100&lt;&gt;"",$D100="GAM"),IF($E100="LIB",IF(YEAR(TODAY())-YEAR($J100)&lt;=14,"INF",IF(YEAR(TODAY())-YEAR($J100)&lt;=17,"JUV","SEN")),IF(YEAR(TODAY())-YEAR($J100)&lt;=7,"PROM",IF(YEAR(TODAY())-YEAR($J100)&lt;=10,"PREINF",IF(YEAR(TODAY())-YEAR($J100)&lt;=13,"INF","JUVAD")))),"")</f>
        <v/>
      </c>
      <c r="Q100" t="str">
        <f t="shared" ref="Q100:Q131" ca="1" si="14">IF(AND($C100&lt;&gt;"",$J100&lt;&gt;"",$D100="GAF"),IF($E100="LIB",IF(YEAR(TODAY())-YEAR($J100)&lt;=12,"INF",IF(YEAR(TODAY())-YEAR($J100)&lt;=15,"JUV","SEN")),""),"")</f>
        <v/>
      </c>
      <c r="R100" t="str">
        <f t="shared" ref="R100:R131" ca="1" si="15">IF(AND($C100&lt;&gt;"",$J100&lt;&gt;"",$D100="GAF",$E100&lt;&gt;"LIB"),IF(YEAR(TODAY())-YEAR($J100)&lt;=6,"PREINF",IF(YEAR(TODAY())-YEAR($J100)&lt;=8,"INF",IF(YEAR(TODAY())-YEAR($J100)&lt;=10,"INF A",IF(YEAR(TODAY())-YEAR($J100)&lt;=12,"INF B",IF(YEAR(TODAY())-YEAR($J100)&lt;=15,"JUV","MAY"))))),"")</f>
        <v/>
      </c>
    </row>
    <row r="101" spans="2:18" ht="15">
      <c r="B101" s="111">
        <v>70</v>
      </c>
      <c r="C101" s="65"/>
      <c r="D101" s="57"/>
      <c r="E101" s="68"/>
      <c r="F101" s="68"/>
      <c r="G101" s="132"/>
      <c r="H101" s="134" t="str">
        <f t="shared" si="7"/>
        <v/>
      </c>
      <c r="I101" s="134" t="str">
        <f t="shared" si="8"/>
        <v/>
      </c>
      <c r="J101" s="70"/>
      <c r="K101" s="89"/>
      <c r="L101" s="61" t="str">
        <f t="shared" ca="1" si="11"/>
        <v/>
      </c>
      <c r="M101" s="62" t="str">
        <f t="shared" si="12"/>
        <v/>
      </c>
      <c r="P101" t="str">
        <f t="shared" ca="1" si="13"/>
        <v/>
      </c>
      <c r="Q101" t="str">
        <f t="shared" ca="1" si="14"/>
        <v/>
      </c>
      <c r="R101" t="str">
        <f t="shared" ca="1" si="15"/>
        <v/>
      </c>
    </row>
    <row r="102" spans="2:18" ht="15">
      <c r="B102" s="111">
        <v>71</v>
      </c>
      <c r="C102" s="65"/>
      <c r="D102" s="57"/>
      <c r="E102" s="68"/>
      <c r="F102" s="68"/>
      <c r="G102" s="132"/>
      <c r="H102" s="134" t="str">
        <f t="shared" si="7"/>
        <v/>
      </c>
      <c r="I102" s="134" t="str">
        <f t="shared" si="8"/>
        <v/>
      </c>
      <c r="J102" s="70"/>
      <c r="K102" s="89"/>
      <c r="L102" s="61" t="str">
        <f t="shared" ca="1" si="11"/>
        <v/>
      </c>
      <c r="M102" s="62" t="str">
        <f t="shared" si="12"/>
        <v/>
      </c>
      <c r="P102" t="str">
        <f t="shared" ca="1" si="13"/>
        <v/>
      </c>
      <c r="Q102" t="str">
        <f t="shared" ca="1" si="14"/>
        <v/>
      </c>
      <c r="R102" t="str">
        <f t="shared" ca="1" si="15"/>
        <v/>
      </c>
    </row>
    <row r="103" spans="2:18" ht="15">
      <c r="B103" s="111">
        <v>72</v>
      </c>
      <c r="C103" s="65"/>
      <c r="D103" s="57"/>
      <c r="E103" s="68"/>
      <c r="F103" s="68"/>
      <c r="G103" s="132"/>
      <c r="H103" s="134" t="str">
        <f t="shared" si="7"/>
        <v/>
      </c>
      <c r="I103" s="134" t="str">
        <f t="shared" si="8"/>
        <v/>
      </c>
      <c r="J103" s="70"/>
      <c r="K103" s="89"/>
      <c r="L103" s="61" t="str">
        <f t="shared" ca="1" si="11"/>
        <v/>
      </c>
      <c r="M103" s="62" t="str">
        <f t="shared" si="12"/>
        <v/>
      </c>
      <c r="P103" t="str">
        <f t="shared" ca="1" si="13"/>
        <v/>
      </c>
      <c r="Q103" t="str">
        <f t="shared" ca="1" si="14"/>
        <v/>
      </c>
      <c r="R103" t="str">
        <f t="shared" ca="1" si="15"/>
        <v/>
      </c>
    </row>
    <row r="104" spans="2:18" ht="15">
      <c r="B104" s="111">
        <v>73</v>
      </c>
      <c r="C104" s="65"/>
      <c r="D104" s="57"/>
      <c r="E104" s="68"/>
      <c r="F104" s="68"/>
      <c r="G104" s="132"/>
      <c r="H104" s="134" t="str">
        <f t="shared" si="7"/>
        <v/>
      </c>
      <c r="I104" s="134" t="str">
        <f t="shared" si="8"/>
        <v/>
      </c>
      <c r="J104" s="70"/>
      <c r="K104" s="89"/>
      <c r="L104" s="61" t="str">
        <f t="shared" ca="1" si="11"/>
        <v/>
      </c>
      <c r="M104" s="62" t="str">
        <f t="shared" si="12"/>
        <v/>
      </c>
      <c r="P104" t="str">
        <f t="shared" ca="1" si="13"/>
        <v/>
      </c>
      <c r="Q104" t="str">
        <f t="shared" ca="1" si="14"/>
        <v/>
      </c>
      <c r="R104" t="str">
        <f t="shared" ca="1" si="15"/>
        <v/>
      </c>
    </row>
    <row r="105" spans="2:18" ht="15">
      <c r="B105" s="111">
        <v>74</v>
      </c>
      <c r="C105" s="65"/>
      <c r="D105" s="57"/>
      <c r="E105" s="68"/>
      <c r="F105" s="68"/>
      <c r="G105" s="132"/>
      <c r="H105" s="134" t="str">
        <f t="shared" si="7"/>
        <v/>
      </c>
      <c r="I105" s="134" t="str">
        <f t="shared" si="8"/>
        <v/>
      </c>
      <c r="J105" s="70"/>
      <c r="K105" s="89"/>
      <c r="L105" s="61" t="str">
        <f t="shared" ca="1" si="11"/>
        <v/>
      </c>
      <c r="M105" s="62" t="str">
        <f t="shared" si="12"/>
        <v/>
      </c>
      <c r="P105" t="str">
        <f t="shared" ca="1" si="13"/>
        <v/>
      </c>
      <c r="Q105" t="str">
        <f t="shared" ca="1" si="14"/>
        <v/>
      </c>
      <c r="R105" t="str">
        <f t="shared" ca="1" si="15"/>
        <v/>
      </c>
    </row>
    <row r="106" spans="2:18" ht="15">
      <c r="B106" s="111">
        <v>75</v>
      </c>
      <c r="C106" s="65"/>
      <c r="D106" s="57"/>
      <c r="E106" s="68"/>
      <c r="F106" s="68"/>
      <c r="G106" s="132"/>
      <c r="H106" s="134" t="str">
        <f t="shared" si="7"/>
        <v/>
      </c>
      <c r="I106" s="134" t="str">
        <f t="shared" si="8"/>
        <v/>
      </c>
      <c r="J106" s="70"/>
      <c r="K106" s="89"/>
      <c r="L106" s="61" t="str">
        <f t="shared" ca="1" si="11"/>
        <v/>
      </c>
      <c r="M106" s="62" t="str">
        <f t="shared" si="12"/>
        <v/>
      </c>
      <c r="P106" t="str">
        <f t="shared" ca="1" si="13"/>
        <v/>
      </c>
      <c r="Q106" t="str">
        <f t="shared" ca="1" si="14"/>
        <v/>
      </c>
      <c r="R106" t="str">
        <f t="shared" ca="1" si="15"/>
        <v/>
      </c>
    </row>
    <row r="107" spans="2:18" ht="15">
      <c r="B107" s="111">
        <v>76</v>
      </c>
      <c r="C107" s="65"/>
      <c r="D107" s="57"/>
      <c r="E107" s="68"/>
      <c r="F107" s="68"/>
      <c r="G107" s="132"/>
      <c r="H107" s="134" t="str">
        <f t="shared" si="7"/>
        <v/>
      </c>
      <c r="I107" s="134" t="str">
        <f t="shared" si="8"/>
        <v/>
      </c>
      <c r="J107" s="70"/>
      <c r="K107" s="89"/>
      <c r="L107" s="61" t="str">
        <f t="shared" ca="1" si="11"/>
        <v/>
      </c>
      <c r="M107" s="62" t="str">
        <f t="shared" si="12"/>
        <v/>
      </c>
      <c r="P107" t="str">
        <f t="shared" ca="1" si="13"/>
        <v/>
      </c>
      <c r="Q107" t="str">
        <f t="shared" ca="1" si="14"/>
        <v/>
      </c>
      <c r="R107" t="str">
        <f t="shared" ca="1" si="15"/>
        <v/>
      </c>
    </row>
    <row r="108" spans="2:18" ht="15">
      <c r="B108" s="111">
        <v>77</v>
      </c>
      <c r="C108" s="65"/>
      <c r="D108" s="57"/>
      <c r="E108" s="68"/>
      <c r="F108" s="68"/>
      <c r="G108" s="132"/>
      <c r="H108" s="134" t="str">
        <f t="shared" si="7"/>
        <v/>
      </c>
      <c r="I108" s="134" t="str">
        <f t="shared" si="8"/>
        <v/>
      </c>
      <c r="J108" s="70"/>
      <c r="K108" s="89"/>
      <c r="L108" s="61" t="str">
        <f t="shared" ca="1" si="11"/>
        <v/>
      </c>
      <c r="M108" s="62" t="str">
        <f t="shared" si="12"/>
        <v/>
      </c>
      <c r="P108" t="str">
        <f t="shared" ca="1" si="13"/>
        <v/>
      </c>
      <c r="Q108" t="str">
        <f t="shared" ca="1" si="14"/>
        <v/>
      </c>
      <c r="R108" t="str">
        <f t="shared" ca="1" si="15"/>
        <v/>
      </c>
    </row>
    <row r="109" spans="2:18" ht="15">
      <c r="B109" s="111">
        <v>78</v>
      </c>
      <c r="C109" s="65"/>
      <c r="D109" s="57"/>
      <c r="E109" s="68"/>
      <c r="F109" s="68"/>
      <c r="G109" s="132"/>
      <c r="H109" s="134" t="str">
        <f t="shared" si="7"/>
        <v/>
      </c>
      <c r="I109" s="134" t="str">
        <f t="shared" si="8"/>
        <v/>
      </c>
      <c r="J109" s="70"/>
      <c r="K109" s="89"/>
      <c r="L109" s="61" t="str">
        <f t="shared" ca="1" si="11"/>
        <v/>
      </c>
      <c r="M109" s="62" t="str">
        <f t="shared" si="12"/>
        <v/>
      </c>
      <c r="P109" t="str">
        <f t="shared" ca="1" si="13"/>
        <v/>
      </c>
      <c r="Q109" t="str">
        <f t="shared" ca="1" si="14"/>
        <v/>
      </c>
      <c r="R109" t="str">
        <f t="shared" ca="1" si="15"/>
        <v/>
      </c>
    </row>
    <row r="110" spans="2:18" ht="15">
      <c r="B110" s="111">
        <v>79</v>
      </c>
      <c r="C110" s="65"/>
      <c r="D110" s="57"/>
      <c r="E110" s="68"/>
      <c r="F110" s="68"/>
      <c r="G110" s="132"/>
      <c r="H110" s="134" t="str">
        <f t="shared" si="7"/>
        <v/>
      </c>
      <c r="I110" s="134" t="str">
        <f t="shared" si="8"/>
        <v/>
      </c>
      <c r="J110" s="70"/>
      <c r="K110" s="89"/>
      <c r="L110" s="61" t="str">
        <f t="shared" ca="1" si="11"/>
        <v/>
      </c>
      <c r="M110" s="62" t="str">
        <f t="shared" si="12"/>
        <v/>
      </c>
      <c r="P110" t="str">
        <f t="shared" ca="1" si="13"/>
        <v/>
      </c>
      <c r="Q110" t="str">
        <f t="shared" ca="1" si="14"/>
        <v/>
      </c>
      <c r="R110" t="str">
        <f t="shared" ca="1" si="15"/>
        <v/>
      </c>
    </row>
    <row r="111" spans="2:18" ht="15">
      <c r="B111" s="111">
        <v>80</v>
      </c>
      <c r="C111" s="65"/>
      <c r="D111" s="57"/>
      <c r="E111" s="68"/>
      <c r="F111" s="68"/>
      <c r="G111" s="132"/>
      <c r="H111" s="134" t="str">
        <f t="shared" si="7"/>
        <v/>
      </c>
      <c r="I111" s="134" t="str">
        <f t="shared" si="8"/>
        <v/>
      </c>
      <c r="J111" s="70"/>
      <c r="K111" s="89"/>
      <c r="L111" s="61" t="str">
        <f t="shared" ca="1" si="11"/>
        <v/>
      </c>
      <c r="M111" s="62" t="str">
        <f t="shared" si="12"/>
        <v/>
      </c>
      <c r="P111" t="str">
        <f t="shared" ca="1" si="13"/>
        <v/>
      </c>
      <c r="Q111" t="str">
        <f t="shared" ca="1" si="14"/>
        <v/>
      </c>
      <c r="R111" t="str">
        <f t="shared" ca="1" si="15"/>
        <v/>
      </c>
    </row>
    <row r="112" spans="2:18" ht="15">
      <c r="B112" s="111">
        <v>81</v>
      </c>
      <c r="C112" s="65"/>
      <c r="D112" s="57"/>
      <c r="E112" s="68"/>
      <c r="F112" s="68"/>
      <c r="G112" s="132"/>
      <c r="H112" s="134" t="str">
        <f t="shared" si="7"/>
        <v/>
      </c>
      <c r="I112" s="134" t="str">
        <f t="shared" si="8"/>
        <v/>
      </c>
      <c r="J112" s="70"/>
      <c r="K112" s="89"/>
      <c r="L112" s="61" t="str">
        <f t="shared" ca="1" si="11"/>
        <v/>
      </c>
      <c r="M112" s="62" t="str">
        <f t="shared" si="12"/>
        <v/>
      </c>
      <c r="P112" t="str">
        <f t="shared" ca="1" si="13"/>
        <v/>
      </c>
      <c r="Q112" t="str">
        <f t="shared" ca="1" si="14"/>
        <v/>
      </c>
      <c r="R112" t="str">
        <f t="shared" ca="1" si="15"/>
        <v/>
      </c>
    </row>
    <row r="113" spans="2:18" ht="15">
      <c r="B113" s="111">
        <v>82</v>
      </c>
      <c r="C113" s="65"/>
      <c r="D113" s="57"/>
      <c r="E113" s="68"/>
      <c r="F113" s="68"/>
      <c r="G113" s="132"/>
      <c r="H113" s="134" t="str">
        <f t="shared" si="7"/>
        <v/>
      </c>
      <c r="I113" s="134" t="str">
        <f t="shared" si="8"/>
        <v/>
      </c>
      <c r="J113" s="70"/>
      <c r="K113" s="89"/>
      <c r="L113" s="61" t="str">
        <f t="shared" ca="1" si="11"/>
        <v/>
      </c>
      <c r="M113" s="62" t="str">
        <f t="shared" si="12"/>
        <v/>
      </c>
      <c r="P113" t="str">
        <f t="shared" ca="1" si="13"/>
        <v/>
      </c>
      <c r="Q113" t="str">
        <f t="shared" ca="1" si="14"/>
        <v/>
      </c>
      <c r="R113" t="str">
        <f t="shared" ca="1" si="15"/>
        <v/>
      </c>
    </row>
    <row r="114" spans="2:18" ht="15">
      <c r="B114" s="111">
        <v>83</v>
      </c>
      <c r="C114" s="65"/>
      <c r="D114" s="57"/>
      <c r="E114" s="68"/>
      <c r="F114" s="68"/>
      <c r="G114" s="132"/>
      <c r="H114" s="134" t="str">
        <f t="shared" si="7"/>
        <v/>
      </c>
      <c r="I114" s="134" t="str">
        <f t="shared" si="8"/>
        <v/>
      </c>
      <c r="J114" s="70"/>
      <c r="K114" s="89"/>
      <c r="L114" s="61" t="str">
        <f t="shared" ca="1" si="11"/>
        <v/>
      </c>
      <c r="M114" s="62" t="str">
        <f t="shared" si="12"/>
        <v/>
      </c>
      <c r="P114" t="str">
        <f t="shared" ca="1" si="13"/>
        <v/>
      </c>
      <c r="Q114" t="str">
        <f t="shared" ca="1" si="14"/>
        <v/>
      </c>
      <c r="R114" t="str">
        <f t="shared" ca="1" si="15"/>
        <v/>
      </c>
    </row>
    <row r="115" spans="2:18" ht="15">
      <c r="B115" s="111">
        <v>84</v>
      </c>
      <c r="C115" s="65"/>
      <c r="D115" s="57"/>
      <c r="E115" s="68"/>
      <c r="F115" s="68"/>
      <c r="G115" s="132"/>
      <c r="H115" s="134" t="str">
        <f t="shared" si="7"/>
        <v/>
      </c>
      <c r="I115" s="134" t="str">
        <f t="shared" si="8"/>
        <v/>
      </c>
      <c r="J115" s="70"/>
      <c r="K115" s="89"/>
      <c r="L115" s="61" t="str">
        <f t="shared" ca="1" si="11"/>
        <v/>
      </c>
      <c r="M115" s="62" t="str">
        <f t="shared" si="12"/>
        <v/>
      </c>
      <c r="P115" t="str">
        <f t="shared" ca="1" si="13"/>
        <v/>
      </c>
      <c r="Q115" t="str">
        <f t="shared" ca="1" si="14"/>
        <v/>
      </c>
      <c r="R115" t="str">
        <f t="shared" ca="1" si="15"/>
        <v/>
      </c>
    </row>
    <row r="116" spans="2:18" ht="15">
      <c r="B116" s="111">
        <v>85</v>
      </c>
      <c r="C116" s="65"/>
      <c r="D116" s="57"/>
      <c r="E116" s="68"/>
      <c r="F116" s="68"/>
      <c r="G116" s="132"/>
      <c r="H116" s="134" t="str">
        <f t="shared" si="7"/>
        <v/>
      </c>
      <c r="I116" s="134" t="str">
        <f t="shared" si="8"/>
        <v/>
      </c>
      <c r="J116" s="70"/>
      <c r="K116" s="89"/>
      <c r="L116" s="61" t="str">
        <f t="shared" ca="1" si="11"/>
        <v/>
      </c>
      <c r="M116" s="62" t="str">
        <f t="shared" si="12"/>
        <v/>
      </c>
      <c r="P116" t="str">
        <f t="shared" ca="1" si="13"/>
        <v/>
      </c>
      <c r="Q116" t="str">
        <f t="shared" ca="1" si="14"/>
        <v/>
      </c>
      <c r="R116" t="str">
        <f t="shared" ca="1" si="15"/>
        <v/>
      </c>
    </row>
    <row r="117" spans="2:18" ht="15">
      <c r="B117" s="111">
        <v>86</v>
      </c>
      <c r="C117" s="65"/>
      <c r="D117" s="57"/>
      <c r="E117" s="68"/>
      <c r="F117" s="68"/>
      <c r="G117" s="132"/>
      <c r="H117" s="134" t="str">
        <f t="shared" si="7"/>
        <v/>
      </c>
      <c r="I117" s="134" t="str">
        <f t="shared" si="8"/>
        <v/>
      </c>
      <c r="J117" s="70"/>
      <c r="K117" s="89"/>
      <c r="L117" s="61" t="str">
        <f t="shared" ca="1" si="11"/>
        <v/>
      </c>
      <c r="M117" s="62" t="str">
        <f t="shared" si="12"/>
        <v/>
      </c>
      <c r="P117" t="str">
        <f t="shared" ca="1" si="13"/>
        <v/>
      </c>
      <c r="Q117" t="str">
        <f t="shared" ca="1" si="14"/>
        <v/>
      </c>
      <c r="R117" t="str">
        <f t="shared" ca="1" si="15"/>
        <v/>
      </c>
    </row>
    <row r="118" spans="2:18" ht="15">
      <c r="B118" s="111">
        <v>87</v>
      </c>
      <c r="C118" s="65"/>
      <c r="D118" s="57"/>
      <c r="E118" s="68"/>
      <c r="F118" s="68"/>
      <c r="G118" s="132"/>
      <c r="H118" s="134" t="str">
        <f t="shared" si="7"/>
        <v/>
      </c>
      <c r="I118" s="134" t="str">
        <f t="shared" si="8"/>
        <v/>
      </c>
      <c r="J118" s="70"/>
      <c r="K118" s="89"/>
      <c r="L118" s="61" t="str">
        <f t="shared" ca="1" si="11"/>
        <v/>
      </c>
      <c r="M118" s="62" t="str">
        <f t="shared" si="12"/>
        <v/>
      </c>
      <c r="P118" t="str">
        <f t="shared" ca="1" si="13"/>
        <v/>
      </c>
      <c r="Q118" t="str">
        <f t="shared" ca="1" si="14"/>
        <v/>
      </c>
      <c r="R118" t="str">
        <f t="shared" ca="1" si="15"/>
        <v/>
      </c>
    </row>
    <row r="119" spans="2:18" ht="15">
      <c r="B119" s="111">
        <v>88</v>
      </c>
      <c r="C119" s="65"/>
      <c r="D119" s="57"/>
      <c r="E119" s="68"/>
      <c r="F119" s="68"/>
      <c r="G119" s="132"/>
      <c r="H119" s="134" t="str">
        <f t="shared" si="7"/>
        <v/>
      </c>
      <c r="I119" s="134" t="str">
        <f t="shared" si="8"/>
        <v/>
      </c>
      <c r="J119" s="70"/>
      <c r="K119" s="89"/>
      <c r="L119" s="61" t="str">
        <f t="shared" ca="1" si="11"/>
        <v/>
      </c>
      <c r="M119" s="62" t="str">
        <f t="shared" si="12"/>
        <v/>
      </c>
      <c r="P119" t="str">
        <f t="shared" ca="1" si="13"/>
        <v/>
      </c>
      <c r="Q119" t="str">
        <f t="shared" ca="1" si="14"/>
        <v/>
      </c>
      <c r="R119" t="str">
        <f t="shared" ca="1" si="15"/>
        <v/>
      </c>
    </row>
    <row r="120" spans="2:18" ht="15">
      <c r="B120" s="111">
        <v>89</v>
      </c>
      <c r="C120" s="65"/>
      <c r="D120" s="57"/>
      <c r="E120" s="68"/>
      <c r="F120" s="68"/>
      <c r="G120" s="132"/>
      <c r="H120" s="134" t="str">
        <f t="shared" si="7"/>
        <v/>
      </c>
      <c r="I120" s="134" t="str">
        <f t="shared" si="8"/>
        <v/>
      </c>
      <c r="J120" s="70"/>
      <c r="K120" s="89"/>
      <c r="L120" s="61" t="str">
        <f t="shared" ca="1" si="11"/>
        <v/>
      </c>
      <c r="M120" s="62" t="str">
        <f t="shared" si="12"/>
        <v/>
      </c>
      <c r="P120" t="str">
        <f t="shared" ca="1" si="13"/>
        <v/>
      </c>
      <c r="Q120" t="str">
        <f t="shared" ca="1" si="14"/>
        <v/>
      </c>
      <c r="R120" t="str">
        <f t="shared" ca="1" si="15"/>
        <v/>
      </c>
    </row>
    <row r="121" spans="2:18" ht="15">
      <c r="B121" s="111">
        <v>90</v>
      </c>
      <c r="C121" s="65"/>
      <c r="D121" s="57"/>
      <c r="E121" s="68"/>
      <c r="F121" s="68"/>
      <c r="G121" s="132"/>
      <c r="H121" s="134" t="str">
        <f t="shared" si="7"/>
        <v/>
      </c>
      <c r="I121" s="134" t="str">
        <f t="shared" si="8"/>
        <v/>
      </c>
      <c r="J121" s="70"/>
      <c r="K121" s="89"/>
      <c r="L121" s="61" t="str">
        <f t="shared" ca="1" si="11"/>
        <v/>
      </c>
      <c r="M121" s="62" t="str">
        <f t="shared" si="12"/>
        <v/>
      </c>
      <c r="P121" t="str">
        <f t="shared" ca="1" si="13"/>
        <v/>
      </c>
      <c r="Q121" t="str">
        <f t="shared" ca="1" si="14"/>
        <v/>
      </c>
      <c r="R121" t="str">
        <f t="shared" ca="1" si="15"/>
        <v/>
      </c>
    </row>
    <row r="122" spans="2:18" ht="15">
      <c r="B122" s="111">
        <v>91</v>
      </c>
      <c r="C122" s="65"/>
      <c r="D122" s="57"/>
      <c r="E122" s="68"/>
      <c r="F122" s="68"/>
      <c r="G122" s="132"/>
      <c r="H122" s="134" t="str">
        <f t="shared" si="7"/>
        <v/>
      </c>
      <c r="I122" s="134" t="str">
        <f t="shared" si="8"/>
        <v/>
      </c>
      <c r="J122" s="70"/>
      <c r="K122" s="89"/>
      <c r="L122" s="61" t="str">
        <f t="shared" ca="1" si="11"/>
        <v/>
      </c>
      <c r="M122" s="62" t="str">
        <f t="shared" si="12"/>
        <v/>
      </c>
      <c r="P122" t="str">
        <f t="shared" ca="1" si="13"/>
        <v/>
      </c>
      <c r="Q122" t="str">
        <f t="shared" ca="1" si="14"/>
        <v/>
      </c>
      <c r="R122" t="str">
        <f t="shared" ca="1" si="15"/>
        <v/>
      </c>
    </row>
    <row r="123" spans="2:18" ht="15">
      <c r="B123" s="111">
        <v>92</v>
      </c>
      <c r="C123" s="65"/>
      <c r="D123" s="57"/>
      <c r="E123" s="68"/>
      <c r="F123" s="68"/>
      <c r="G123" s="132"/>
      <c r="H123" s="134" t="str">
        <f t="shared" si="7"/>
        <v/>
      </c>
      <c r="I123" s="134" t="str">
        <f t="shared" si="8"/>
        <v/>
      </c>
      <c r="J123" s="70"/>
      <c r="K123" s="89"/>
      <c r="L123" s="61" t="str">
        <f t="shared" ca="1" si="11"/>
        <v/>
      </c>
      <c r="M123" s="62" t="str">
        <f t="shared" si="12"/>
        <v/>
      </c>
      <c r="P123" t="str">
        <f t="shared" ca="1" si="13"/>
        <v/>
      </c>
      <c r="Q123" t="str">
        <f t="shared" ca="1" si="14"/>
        <v/>
      </c>
      <c r="R123" t="str">
        <f t="shared" ca="1" si="15"/>
        <v/>
      </c>
    </row>
    <row r="124" spans="2:18" ht="15">
      <c r="B124" s="111">
        <v>93</v>
      </c>
      <c r="C124" s="65"/>
      <c r="D124" s="57"/>
      <c r="E124" s="68"/>
      <c r="F124" s="68"/>
      <c r="G124" s="132"/>
      <c r="H124" s="134" t="str">
        <f t="shared" si="7"/>
        <v/>
      </c>
      <c r="I124" s="134" t="str">
        <f t="shared" si="8"/>
        <v/>
      </c>
      <c r="J124" s="70"/>
      <c r="K124" s="89"/>
      <c r="L124" s="61" t="str">
        <f t="shared" ca="1" si="11"/>
        <v/>
      </c>
      <c r="M124" s="62" t="str">
        <f t="shared" si="12"/>
        <v/>
      </c>
      <c r="P124" t="str">
        <f t="shared" ca="1" si="13"/>
        <v/>
      </c>
      <c r="Q124" t="str">
        <f t="shared" ca="1" si="14"/>
        <v/>
      </c>
      <c r="R124" t="str">
        <f t="shared" ca="1" si="15"/>
        <v/>
      </c>
    </row>
    <row r="125" spans="2:18" ht="15">
      <c r="B125" s="111">
        <v>94</v>
      </c>
      <c r="C125" s="65"/>
      <c r="D125" s="57"/>
      <c r="E125" s="68"/>
      <c r="F125" s="68"/>
      <c r="G125" s="132"/>
      <c r="H125" s="134" t="str">
        <f t="shared" si="7"/>
        <v/>
      </c>
      <c r="I125" s="134" t="str">
        <f t="shared" si="8"/>
        <v/>
      </c>
      <c r="J125" s="70"/>
      <c r="K125" s="89"/>
      <c r="L125" s="61" t="str">
        <f t="shared" ca="1" si="11"/>
        <v/>
      </c>
      <c r="M125" s="62" t="str">
        <f t="shared" si="12"/>
        <v/>
      </c>
      <c r="P125" t="str">
        <f t="shared" ca="1" si="13"/>
        <v/>
      </c>
      <c r="Q125" t="str">
        <f t="shared" ca="1" si="14"/>
        <v/>
      </c>
      <c r="R125" t="str">
        <f t="shared" ca="1" si="15"/>
        <v/>
      </c>
    </row>
    <row r="126" spans="2:18" ht="15">
      <c r="B126" s="111">
        <v>95</v>
      </c>
      <c r="C126" s="65"/>
      <c r="D126" s="57"/>
      <c r="E126" s="68"/>
      <c r="F126" s="68"/>
      <c r="G126" s="132"/>
      <c r="H126" s="134" t="str">
        <f t="shared" si="7"/>
        <v/>
      </c>
      <c r="I126" s="134" t="str">
        <f t="shared" si="8"/>
        <v/>
      </c>
      <c r="J126" s="70"/>
      <c r="K126" s="89"/>
      <c r="L126" s="61" t="str">
        <f t="shared" ca="1" si="11"/>
        <v/>
      </c>
      <c r="M126" s="62" t="str">
        <f t="shared" si="12"/>
        <v/>
      </c>
      <c r="P126" t="str">
        <f t="shared" ca="1" si="13"/>
        <v/>
      </c>
      <c r="Q126" t="str">
        <f t="shared" ca="1" si="14"/>
        <v/>
      </c>
      <c r="R126" t="str">
        <f t="shared" ca="1" si="15"/>
        <v/>
      </c>
    </row>
    <row r="127" spans="2:18" ht="15">
      <c r="B127" s="111">
        <v>96</v>
      </c>
      <c r="C127" s="65"/>
      <c r="D127" s="57"/>
      <c r="E127" s="68"/>
      <c r="F127" s="68"/>
      <c r="G127" s="132"/>
      <c r="H127" s="134" t="str">
        <f t="shared" si="7"/>
        <v/>
      </c>
      <c r="I127" s="134" t="str">
        <f t="shared" si="8"/>
        <v/>
      </c>
      <c r="J127" s="70"/>
      <c r="K127" s="89"/>
      <c r="L127" s="61" t="str">
        <f t="shared" ca="1" si="11"/>
        <v/>
      </c>
      <c r="M127" s="62" t="str">
        <f t="shared" si="12"/>
        <v/>
      </c>
      <c r="P127" t="str">
        <f t="shared" ca="1" si="13"/>
        <v/>
      </c>
      <c r="Q127" t="str">
        <f t="shared" ca="1" si="14"/>
        <v/>
      </c>
      <c r="R127" t="str">
        <f t="shared" ca="1" si="15"/>
        <v/>
      </c>
    </row>
    <row r="128" spans="2:18" ht="15">
      <c r="B128" s="111">
        <v>97</v>
      </c>
      <c r="C128" s="65"/>
      <c r="D128" s="57"/>
      <c r="E128" s="68"/>
      <c r="F128" s="68"/>
      <c r="G128" s="132"/>
      <c r="H128" s="134" t="str">
        <f t="shared" si="7"/>
        <v/>
      </c>
      <c r="I128" s="134" t="str">
        <f t="shared" si="8"/>
        <v/>
      </c>
      <c r="J128" s="70"/>
      <c r="K128" s="89"/>
      <c r="L128" s="61" t="str">
        <f t="shared" ca="1" si="11"/>
        <v/>
      </c>
      <c r="M128" s="62" t="str">
        <f t="shared" si="12"/>
        <v/>
      </c>
      <c r="P128" t="str">
        <f t="shared" ca="1" si="13"/>
        <v/>
      </c>
      <c r="Q128" t="str">
        <f t="shared" ca="1" si="14"/>
        <v/>
      </c>
      <c r="R128" t="str">
        <f t="shared" ca="1" si="15"/>
        <v/>
      </c>
    </row>
    <row r="129" spans="2:18" ht="15">
      <c r="B129" s="111">
        <v>98</v>
      </c>
      <c r="C129" s="65"/>
      <c r="D129" s="57"/>
      <c r="E129" s="68"/>
      <c r="F129" s="68"/>
      <c r="G129" s="132"/>
      <c r="H129" s="134" t="str">
        <f t="shared" si="7"/>
        <v/>
      </c>
      <c r="I129" s="134" t="str">
        <f t="shared" si="8"/>
        <v/>
      </c>
      <c r="J129" s="70"/>
      <c r="K129" s="89"/>
      <c r="L129" s="61" t="str">
        <f t="shared" ca="1" si="11"/>
        <v/>
      </c>
      <c r="M129" s="62" t="str">
        <f t="shared" si="12"/>
        <v/>
      </c>
      <c r="P129" t="str">
        <f t="shared" ca="1" si="13"/>
        <v/>
      </c>
      <c r="Q129" t="str">
        <f t="shared" ca="1" si="14"/>
        <v/>
      </c>
      <c r="R129" t="str">
        <f t="shared" ca="1" si="15"/>
        <v/>
      </c>
    </row>
    <row r="130" spans="2:18" ht="15">
      <c r="B130" s="111">
        <v>99</v>
      </c>
      <c r="C130" s="65"/>
      <c r="D130" s="57"/>
      <c r="E130" s="68"/>
      <c r="F130" s="68"/>
      <c r="G130" s="132"/>
      <c r="H130" s="134" t="str">
        <f t="shared" si="7"/>
        <v/>
      </c>
      <c r="I130" s="134" t="str">
        <f t="shared" si="8"/>
        <v/>
      </c>
      <c r="J130" s="70"/>
      <c r="K130" s="89"/>
      <c r="L130" s="61" t="str">
        <f t="shared" ca="1" si="11"/>
        <v/>
      </c>
      <c r="M130" s="62" t="str">
        <f t="shared" si="12"/>
        <v/>
      </c>
      <c r="P130" t="str">
        <f t="shared" ca="1" si="13"/>
        <v/>
      </c>
      <c r="Q130" t="str">
        <f t="shared" ca="1" si="14"/>
        <v/>
      </c>
      <c r="R130" t="str">
        <f t="shared" ca="1" si="15"/>
        <v/>
      </c>
    </row>
    <row r="131" spans="2:18" ht="15">
      <c r="B131" s="111">
        <v>100</v>
      </c>
      <c r="C131" s="65"/>
      <c r="D131" s="57"/>
      <c r="E131" s="68"/>
      <c r="F131" s="68"/>
      <c r="G131" s="132"/>
      <c r="H131" s="134" t="str">
        <f t="shared" si="7"/>
        <v/>
      </c>
      <c r="I131" s="134" t="str">
        <f t="shared" si="8"/>
        <v/>
      </c>
      <c r="J131" s="70"/>
      <c r="K131" s="89"/>
      <c r="L131" s="61" t="str">
        <f t="shared" ca="1" si="11"/>
        <v/>
      </c>
      <c r="M131" s="62" t="str">
        <f t="shared" si="12"/>
        <v/>
      </c>
      <c r="P131" t="str">
        <f t="shared" ca="1" si="13"/>
        <v/>
      </c>
      <c r="Q131" t="str">
        <f t="shared" ca="1" si="14"/>
        <v/>
      </c>
      <c r="R131" t="str">
        <f t="shared" ca="1" si="15"/>
        <v/>
      </c>
    </row>
    <row r="132" spans="2:18">
      <c r="B132" s="58"/>
      <c r="C132" s="60"/>
      <c r="D132" s="58"/>
      <c r="E132" s="58"/>
      <c r="F132" s="58"/>
      <c r="G132" s="133"/>
      <c r="H132" s="135" t="str">
        <f t="shared" si="7"/>
        <v/>
      </c>
      <c r="I132" s="135" t="str">
        <f t="shared" si="8"/>
        <v/>
      </c>
      <c r="J132" s="72"/>
      <c r="K132" s="89"/>
      <c r="L132" s="61" t="str">
        <f ca="1">CONCATENATE($P132,$Q132,$R132)</f>
        <v/>
      </c>
      <c r="M132" s="62" t="str">
        <f>CONCATENATE(IF($C132="","",IF($J132="","¿F. Nac.?","")),IF($C132="","",IF($D132="","¿Rama?","")),IF($C132="","",IF($E132="","¿Nivel?","")),IF($C132="","",IF($F132="","¿Categ.?","")),IF($C132="","",IF($H132="","¿Delegación?","")),IF($C132="","",IF($I132="","¿País?","")))</f>
        <v/>
      </c>
      <c r="P132" t="str">
        <f ca="1">IF(AND($C132&lt;&gt;"",$J132&lt;&gt;"",$D132="GAM"),IF($E132="LIB",IF(YEAR(TODAY())-YEAR($J132)&lt;=14,"INF",IF(YEAR(TODAY())-YEAR($J132)&lt;=17,"JUV","SEN")),IF(YEAR(TODAY())-YEAR($J132)&lt;=7,"PROM",IF(YEAR(TODAY())-YEAR($J132)&lt;=10,"PREINF",IF(YEAR(TODAY())-YEAR($J132)&lt;=13,"INF","JUVAD")))),"")</f>
        <v/>
      </c>
      <c r="Q132" t="str">
        <f ca="1">IF(AND($C132&lt;&gt;"",$J132&lt;&gt;"",$D132="GAF"),IF($E132="LIB",IF(YEAR(TODAY())-YEAR($J132)&lt;=12,"INF",IF(YEAR(TODAY())-YEAR($J132)&lt;=15,"JUV","SEN")),""),"")</f>
        <v/>
      </c>
      <c r="R132" t="str">
        <f ca="1">IF(AND($C132&lt;&gt;"",$J132&lt;&gt;"",$D132="GAF",$E132&lt;&gt;"LIB"),IF(YEAR(TODAY())-YEAR($J132)&lt;=6,"PREINF",IF(YEAR(TODAY())-YEAR($J132)&lt;=8,"INF",IF(YEAR(TODAY())-YEAR($J132)&lt;=10,"INF A",IF(YEAR(TODAY())-YEAR($J132)&lt;=12,"INF B",IF(YEAR(TODAY())-YEAR($J132)&lt;=15,"JUV","MAY"))))),"")</f>
        <v/>
      </c>
    </row>
    <row r="133" spans="2:18">
      <c r="B133" s="114" t="s">
        <v>99</v>
      </c>
      <c r="C133" s="115"/>
      <c r="D133" s="115"/>
      <c r="E133" s="115"/>
      <c r="F133" s="115"/>
      <c r="G133" s="115"/>
      <c r="H133" s="115"/>
      <c r="I133" s="115"/>
      <c r="J133" s="116"/>
      <c r="K133" s="89"/>
      <c r="L133" s="61" t="str">
        <f t="shared" ref="L133:L140" ca="1" si="16">CONCATENATE($P133,$Q133,$R133)</f>
        <v/>
      </c>
      <c r="M133" s="62" t="str">
        <f t="shared" ref="M133:M140" si="17">CONCATENATE(IF($C133="","",IF($J133="","¿F. Nac.?","")),IF($C133="","",IF($D133="","¿Rama?","")),IF($C133="","",IF($E133="","¿Nivel?","")),IF($C133="","",IF($F133="","¿Categ.?","")),IF($C133="","",IF($H133="","¿Delegación?","")),IF($C133="","",IF($I133="","¿País?","")))</f>
        <v/>
      </c>
      <c r="P133" t="str">
        <f t="shared" ref="P133:P140" ca="1" si="18">IF(AND($C133&lt;&gt;"",$J133&lt;&gt;"",$D133="GAM"),IF($E133="LIB",IF(YEAR(TODAY())-YEAR($J133)&lt;=14,"INF",IF(YEAR(TODAY())-YEAR($J133)&lt;=17,"JUV","SEN")),IF(YEAR(TODAY())-YEAR($J133)&lt;=7,"PROM",IF(YEAR(TODAY())-YEAR($J133)&lt;=10,"PREINF",IF(YEAR(TODAY())-YEAR($J133)&lt;=13,"INF","JUVAD")))),"")</f>
        <v/>
      </c>
      <c r="Q133" t="str">
        <f t="shared" ref="Q133:Q140" ca="1" si="19">IF(AND($C133&lt;&gt;"",$J133&lt;&gt;"",$D133="GAF"),IF($E133="LIB",IF(YEAR(TODAY())-YEAR($J133)&lt;=12,"INF",IF(YEAR(TODAY())-YEAR($J133)&lt;=15,"JUV","SEN")),""),"")</f>
        <v/>
      </c>
      <c r="R133" t="str">
        <f t="shared" ref="R133:R140" ca="1" si="20">IF(AND($C133&lt;&gt;"",$J133&lt;&gt;"",$D133="GAF",$E133&lt;&gt;"LIB"),IF(YEAR(TODAY())-YEAR($J133)&lt;=6,"PREINF",IF(YEAR(TODAY())-YEAR($J133)&lt;=8,"INF",IF(YEAR(TODAY())-YEAR($J133)&lt;=10,"INF A",IF(YEAR(TODAY())-YEAR($J133)&lt;=12,"INF B",IF(YEAR(TODAY())-YEAR($J133)&lt;=15,"JUV","MAY"))))),"")</f>
        <v/>
      </c>
    </row>
    <row r="134" spans="2:18">
      <c r="B134" s="168"/>
      <c r="C134" s="169"/>
      <c r="D134" s="169"/>
      <c r="E134" s="169"/>
      <c r="F134" s="169"/>
      <c r="G134" s="169"/>
      <c r="H134" s="169"/>
      <c r="I134" s="169"/>
      <c r="J134" s="170"/>
      <c r="K134" s="89"/>
      <c r="L134" s="61" t="str">
        <f t="shared" ca="1" si="16"/>
        <v/>
      </c>
      <c r="M134" s="62" t="str">
        <f t="shared" si="17"/>
        <v/>
      </c>
      <c r="P134" t="str">
        <f t="shared" ca="1" si="18"/>
        <v/>
      </c>
      <c r="Q134" t="str">
        <f t="shared" ca="1" si="19"/>
        <v/>
      </c>
      <c r="R134" t="str">
        <f t="shared" ca="1" si="20"/>
        <v/>
      </c>
    </row>
    <row r="135" spans="2:18">
      <c r="B135" s="171"/>
      <c r="C135" s="172"/>
      <c r="D135" s="172"/>
      <c r="E135" s="172"/>
      <c r="F135" s="172"/>
      <c r="G135" s="172"/>
      <c r="H135" s="172"/>
      <c r="I135" s="172"/>
      <c r="J135" s="173"/>
      <c r="K135" s="89"/>
      <c r="L135" s="61" t="str">
        <f t="shared" ca="1" si="16"/>
        <v/>
      </c>
      <c r="M135" s="62" t="str">
        <f t="shared" si="17"/>
        <v/>
      </c>
      <c r="P135" t="str">
        <f t="shared" ca="1" si="18"/>
        <v/>
      </c>
      <c r="Q135" t="str">
        <f t="shared" ca="1" si="19"/>
        <v/>
      </c>
      <c r="R135" t="str">
        <f t="shared" ca="1" si="20"/>
        <v/>
      </c>
    </row>
    <row r="136" spans="2:18">
      <c r="B136" s="171"/>
      <c r="C136" s="172"/>
      <c r="D136" s="172"/>
      <c r="E136" s="172"/>
      <c r="F136" s="172"/>
      <c r="G136" s="172"/>
      <c r="H136" s="172"/>
      <c r="I136" s="172"/>
      <c r="J136" s="173"/>
      <c r="K136" s="89"/>
      <c r="L136" s="61" t="str">
        <f t="shared" ca="1" si="16"/>
        <v/>
      </c>
      <c r="M136" s="62" t="str">
        <f t="shared" si="17"/>
        <v/>
      </c>
      <c r="P136" t="str">
        <f t="shared" ca="1" si="18"/>
        <v/>
      </c>
      <c r="Q136" t="str">
        <f t="shared" ca="1" si="19"/>
        <v/>
      </c>
      <c r="R136" t="str">
        <f t="shared" ca="1" si="20"/>
        <v/>
      </c>
    </row>
    <row r="137" spans="2:18">
      <c r="B137" s="171"/>
      <c r="C137" s="172"/>
      <c r="D137" s="172"/>
      <c r="E137" s="172"/>
      <c r="F137" s="172"/>
      <c r="G137" s="172"/>
      <c r="H137" s="172"/>
      <c r="I137" s="172"/>
      <c r="J137" s="173"/>
      <c r="K137" s="89"/>
      <c r="L137" s="61" t="str">
        <f t="shared" ca="1" si="16"/>
        <v/>
      </c>
      <c r="M137" s="62" t="str">
        <f t="shared" si="17"/>
        <v/>
      </c>
      <c r="P137" t="str">
        <f t="shared" ca="1" si="18"/>
        <v/>
      </c>
      <c r="Q137" t="str">
        <f t="shared" ca="1" si="19"/>
        <v/>
      </c>
      <c r="R137" t="str">
        <f t="shared" ca="1" si="20"/>
        <v/>
      </c>
    </row>
    <row r="138" spans="2:18">
      <c r="B138" s="171"/>
      <c r="C138" s="172"/>
      <c r="D138" s="172"/>
      <c r="E138" s="172"/>
      <c r="F138" s="172"/>
      <c r="G138" s="172"/>
      <c r="H138" s="172"/>
      <c r="I138" s="172"/>
      <c r="J138" s="173"/>
      <c r="K138" s="89"/>
      <c r="L138" s="61" t="str">
        <f t="shared" ca="1" si="16"/>
        <v/>
      </c>
      <c r="M138" s="62" t="str">
        <f t="shared" si="17"/>
        <v/>
      </c>
      <c r="P138" t="str">
        <f t="shared" ca="1" si="18"/>
        <v/>
      </c>
      <c r="Q138" t="str">
        <f t="shared" ca="1" si="19"/>
        <v/>
      </c>
      <c r="R138" t="str">
        <f t="shared" ca="1" si="20"/>
        <v/>
      </c>
    </row>
    <row r="139" spans="2:18">
      <c r="B139" s="171"/>
      <c r="C139" s="172"/>
      <c r="D139" s="172"/>
      <c r="E139" s="172"/>
      <c r="F139" s="172"/>
      <c r="G139" s="172"/>
      <c r="H139" s="172"/>
      <c r="I139" s="172"/>
      <c r="J139" s="173"/>
      <c r="K139" s="89"/>
      <c r="L139" s="61" t="str">
        <f t="shared" ca="1" si="16"/>
        <v/>
      </c>
      <c r="M139" s="62" t="str">
        <f t="shared" si="17"/>
        <v/>
      </c>
      <c r="P139" t="str">
        <f t="shared" ca="1" si="18"/>
        <v/>
      </c>
      <c r="Q139" t="str">
        <f t="shared" ca="1" si="19"/>
        <v/>
      </c>
      <c r="R139" t="str">
        <f t="shared" ca="1" si="20"/>
        <v/>
      </c>
    </row>
    <row r="140" spans="2:18">
      <c r="B140" s="174"/>
      <c r="C140" s="175"/>
      <c r="D140" s="175"/>
      <c r="E140" s="175"/>
      <c r="F140" s="175"/>
      <c r="G140" s="175"/>
      <c r="H140" s="175"/>
      <c r="I140" s="175"/>
      <c r="J140" s="176"/>
      <c r="K140" s="89"/>
      <c r="L140" s="61" t="str">
        <f t="shared" ca="1" si="16"/>
        <v/>
      </c>
      <c r="M140" s="62" t="str">
        <f t="shared" si="17"/>
        <v/>
      </c>
      <c r="P140" t="str">
        <f t="shared" ca="1" si="18"/>
        <v/>
      </c>
      <c r="Q140" t="str">
        <f t="shared" ca="1" si="19"/>
        <v/>
      </c>
      <c r="R140" t="str">
        <f t="shared" ca="1" si="20"/>
        <v/>
      </c>
    </row>
    <row r="141" spans="2:18">
      <c r="B141" s="113"/>
      <c r="C141" s="113"/>
      <c r="D141" s="113"/>
      <c r="E141" s="113"/>
      <c r="F141" s="113"/>
      <c r="G141" s="113"/>
      <c r="H141" s="113"/>
      <c r="I141" s="113"/>
      <c r="J141" s="117"/>
      <c r="K141" s="113"/>
      <c r="M141" s="51"/>
    </row>
    <row r="142" spans="2:18">
      <c r="M142" s="51"/>
    </row>
    <row r="143" spans="2:18">
      <c r="M143" s="51"/>
    </row>
    <row r="144" spans="2:18">
      <c r="M144" s="51"/>
    </row>
    <row r="145" spans="13:13">
      <c r="M145" s="51"/>
    </row>
    <row r="146" spans="13:13">
      <c r="M146" s="51"/>
    </row>
    <row r="147" spans="13:13">
      <c r="M147" s="51"/>
    </row>
    <row r="148" spans="13:13">
      <c r="M148" s="51"/>
    </row>
    <row r="149" spans="13:13">
      <c r="M149" s="51"/>
    </row>
    <row r="150" spans="13:13">
      <c r="M150" s="51"/>
    </row>
    <row r="151" spans="13:13">
      <c r="M151" s="51"/>
    </row>
    <row r="152" spans="13:13">
      <c r="M152" s="51"/>
    </row>
    <row r="153" spans="13:13">
      <c r="M153" s="51"/>
    </row>
    <row r="154" spans="13:13">
      <c r="M154" s="51"/>
    </row>
    <row r="155" spans="13:13">
      <c r="M155" s="51"/>
    </row>
    <row r="156" spans="13:13">
      <c r="M156" s="51"/>
    </row>
    <row r="157" spans="13:13">
      <c r="M157" s="51"/>
    </row>
    <row r="158" spans="13:13">
      <c r="M158" s="51"/>
    </row>
    <row r="159" spans="13:13">
      <c r="M159" s="51"/>
    </row>
    <row r="160" spans="13:13">
      <c r="M160" s="51"/>
    </row>
    <row r="161" spans="13:13">
      <c r="M161" s="51"/>
    </row>
    <row r="162" spans="13:13">
      <c r="M162" s="51"/>
    </row>
    <row r="163" spans="13:13">
      <c r="M163" s="51"/>
    </row>
    <row r="164" spans="13:13">
      <c r="M164" s="51"/>
    </row>
    <row r="165" spans="13:13">
      <c r="M165" s="51"/>
    </row>
    <row r="166" spans="13:13">
      <c r="M166" s="51"/>
    </row>
    <row r="167" spans="13:13">
      <c r="M167" s="51"/>
    </row>
    <row r="168" spans="13:13">
      <c r="M168" s="51"/>
    </row>
    <row r="169" spans="13:13">
      <c r="M169" s="51"/>
    </row>
    <row r="170" spans="13:13">
      <c r="M170" s="51"/>
    </row>
    <row r="171" spans="13:13">
      <c r="M171" s="51"/>
    </row>
    <row r="172" spans="13:13">
      <c r="M172" s="51"/>
    </row>
    <row r="173" spans="13:13">
      <c r="M173" s="51"/>
    </row>
    <row r="174" spans="13:13">
      <c r="M174" s="51"/>
    </row>
    <row r="175" spans="13:13">
      <c r="M175" s="51"/>
    </row>
  </sheetData>
  <sheetProtection insertRows="0"/>
  <mergeCells count="40">
    <mergeCell ref="D10:E10"/>
    <mergeCell ref="F10:H10"/>
    <mergeCell ref="E18:H18"/>
    <mergeCell ref="E23:H23"/>
    <mergeCell ref="E19:G19"/>
    <mergeCell ref="E20:G20"/>
    <mergeCell ref="E21:G21"/>
    <mergeCell ref="E22:G22"/>
    <mergeCell ref="B134:J140"/>
    <mergeCell ref="I29:J29"/>
    <mergeCell ref="E13:H13"/>
    <mergeCell ref="E14:H14"/>
    <mergeCell ref="E15:H15"/>
    <mergeCell ref="E16:H16"/>
    <mergeCell ref="F30:F31"/>
    <mergeCell ref="H30:H31"/>
    <mergeCell ref="E17:H17"/>
    <mergeCell ref="B27:J27"/>
    <mergeCell ref="B30:B31"/>
    <mergeCell ref="J30:J31"/>
    <mergeCell ref="D25:H25"/>
    <mergeCell ref="D24:H24"/>
    <mergeCell ref="I30:I31"/>
    <mergeCell ref="E30:E31"/>
    <mergeCell ref="L24:N25"/>
    <mergeCell ref="C3:E3"/>
    <mergeCell ref="C30:C31"/>
    <mergeCell ref="G30:G31"/>
    <mergeCell ref="H4:J4"/>
    <mergeCell ref="C12:C17"/>
    <mergeCell ref="C19:C22"/>
    <mergeCell ref="E12:H12"/>
    <mergeCell ref="H5:J5"/>
    <mergeCell ref="I9:K10"/>
    <mergeCell ref="D30:D31"/>
    <mergeCell ref="L30:M31"/>
    <mergeCell ref="H6:J6"/>
    <mergeCell ref="D8:H8"/>
    <mergeCell ref="D9:H9"/>
    <mergeCell ref="D11:H11"/>
  </mergeCells>
  <phoneticPr fontId="8" type="noConversion"/>
  <conditionalFormatting sqref="L132">
    <cfRule type="expression" dxfId="24" priority="13" stopIfTrue="1">
      <formula>AND($J$32&lt;&gt;"",$L132&lt;&gt;#REF!)</formula>
    </cfRule>
  </conditionalFormatting>
  <conditionalFormatting sqref="L141">
    <cfRule type="expression" dxfId="23" priority="21" stopIfTrue="1">
      <formula>AND($J$32&lt;&gt;"",$L141&lt;&gt;$F132)</formula>
    </cfRule>
  </conditionalFormatting>
  <conditionalFormatting sqref="L142">
    <cfRule type="expression" dxfId="22" priority="23" stopIfTrue="1">
      <formula>AND($J$32&lt;&gt;"",$L142&lt;&gt;$F141)</formula>
    </cfRule>
  </conditionalFormatting>
  <conditionalFormatting sqref="F132 J132">
    <cfRule type="expression" dxfId="21" priority="35" stopIfTrue="1">
      <formula>AND($J$32&lt;&gt;"",$L140&lt;&gt;$F132)</formula>
    </cfRule>
  </conditionalFormatting>
  <conditionalFormatting sqref="L140">
    <cfRule type="expression" dxfId="20" priority="37" stopIfTrue="1">
      <formula>AND($J$32&lt;&gt;"",$L140&lt;&gt;$F132)</formula>
    </cfRule>
  </conditionalFormatting>
  <conditionalFormatting sqref="F143:F170 J143:J170">
    <cfRule type="expression" dxfId="19" priority="7" stopIfTrue="1">
      <formula>AND($J$32&lt;&gt;"",$L142&lt;&gt;$F143)</formula>
    </cfRule>
  </conditionalFormatting>
  <conditionalFormatting sqref="L142:L169">
    <cfRule type="expression" dxfId="18" priority="9" stopIfTrue="1">
      <formula>AND($J$32&lt;&gt;"",$L142&lt;&gt;$F143)</formula>
    </cfRule>
  </conditionalFormatting>
  <conditionalFormatting sqref="F32:F132 J32:J132 L32:L132">
    <cfRule type="expression" dxfId="17" priority="3">
      <formula>AND($J32&lt;&gt;"",$L32&lt;&gt;$F32)</formula>
    </cfRule>
  </conditionalFormatting>
  <conditionalFormatting sqref="L32:L132">
    <cfRule type="expression" dxfId="16" priority="2">
      <formula>$F32=$L32</formula>
    </cfRule>
  </conditionalFormatting>
  <conditionalFormatting sqref="H19:H22">
    <cfRule type="expression" dxfId="15" priority="1" stopIfTrue="1">
      <formula>AND(E19&lt;&gt;"",H19="")</formula>
    </cfRule>
  </conditionalFormatting>
  <dataValidations xWindow="180" yWindow="358" count="2">
    <dataValidation allowBlank="1" showInputMessage="1" showErrorMessage="1" prompt="FECHA SEPARADA POR &quot;/&quot;. EJEMPLO: &quot;28/02/1977&quot;        (NO SEPARAR CON PUNTO &quot;.&quot; O &quot;-&quot; EJEMPLO &quot;28.2.77&quot;)" sqref="J132"/>
    <dataValidation allowBlank="1" showInputMessage="1" showErrorMessage="1" prompt="NOMBRE Y APELLIDO de el o la Gimnasta" sqref="C32:C56 C58:C132"/>
  </dataValidations>
  <hyperlinks>
    <hyperlink ref="H6" r:id="rId1"/>
    <hyperlink ref="I29" location="AYUDA!A1" display="AYUDA PARA COMPLETAR"/>
    <hyperlink ref="C3" r:id="rId2"/>
  </hyperlinks>
  <pageMargins left="0.28999999999999998" right="0.23" top="0.2" bottom="0.25" header="0" footer="0"/>
  <pageSetup paperSize="9" scale="80" orientation="portrait" horizontalDpi="300" verticalDpi="300" r:id="rId3"/>
  <headerFooter alignWithMargins="0"/>
  <legacy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FF0000"/>
  </sheetPr>
  <dimension ref="A2:J62"/>
  <sheetViews>
    <sheetView showGridLines="0" topLeftCell="A4" workbookViewId="0">
      <selection activeCell="M46" sqref="M46"/>
    </sheetView>
  </sheetViews>
  <sheetFormatPr baseColWidth="10" defaultRowHeight="12.75"/>
  <cols>
    <col min="1" max="1" width="1.85546875" customWidth="1"/>
    <col min="2" max="2" width="3.85546875" customWidth="1"/>
    <col min="3" max="3" width="30" customWidth="1"/>
    <col min="4" max="4" width="9.85546875" customWidth="1"/>
    <col min="5" max="5" width="12.85546875" customWidth="1"/>
    <col min="6" max="6" width="13.5703125" customWidth="1"/>
    <col min="7" max="7" width="7.140625" customWidth="1"/>
    <col min="8" max="8" width="13.7109375" customWidth="1"/>
    <col min="9" max="9" width="13.42578125" customWidth="1"/>
    <col min="10" max="10" width="16.5703125" customWidth="1"/>
  </cols>
  <sheetData>
    <row r="2" spans="1:10" ht="15.75">
      <c r="A2" s="2"/>
      <c r="B2" s="5"/>
      <c r="C2" s="6" t="s">
        <v>2</v>
      </c>
      <c r="D2" s="7"/>
      <c r="E2" s="7"/>
      <c r="F2" s="7"/>
      <c r="G2" s="7"/>
      <c r="H2" s="235" t="s">
        <v>100</v>
      </c>
      <c r="I2" s="235"/>
      <c r="J2" s="235"/>
    </row>
    <row r="3" spans="1:10">
      <c r="B3" s="5"/>
      <c r="C3" s="8" t="s">
        <v>42</v>
      </c>
      <c r="D3" s="7"/>
      <c r="E3" s="7"/>
      <c r="F3" s="7"/>
      <c r="G3" s="7"/>
      <c r="H3" s="7"/>
      <c r="I3" s="7"/>
      <c r="J3" s="7"/>
    </row>
    <row r="4" spans="1:10">
      <c r="B4" s="5"/>
      <c r="C4" s="9" t="s">
        <v>62</v>
      </c>
      <c r="D4" s="5"/>
      <c r="E4" s="5"/>
      <c r="F4" s="7"/>
      <c r="G4" s="7"/>
      <c r="H4" s="7"/>
      <c r="I4" s="7"/>
      <c r="J4" s="7"/>
    </row>
    <row r="5" spans="1:10">
      <c r="B5" s="5"/>
      <c r="C5" s="9" t="s">
        <v>66</v>
      </c>
      <c r="D5" s="5"/>
      <c r="E5" s="5"/>
      <c r="F5" s="8"/>
      <c r="G5" s="7"/>
      <c r="H5" s="7"/>
      <c r="I5" s="7"/>
      <c r="J5" s="7"/>
    </row>
    <row r="6" spans="1:10">
      <c r="B6" s="5"/>
      <c r="C6" s="47" t="s">
        <v>63</v>
      </c>
      <c r="D6" s="5"/>
      <c r="E6" s="5"/>
      <c r="F6" s="8"/>
      <c r="G6" s="7"/>
      <c r="H6" s="7"/>
      <c r="I6" s="7"/>
      <c r="J6" s="7"/>
    </row>
    <row r="7" spans="1:10">
      <c r="B7" s="5"/>
      <c r="C7" s="47" t="s">
        <v>91</v>
      </c>
      <c r="D7" s="5"/>
      <c r="E7" s="5"/>
      <c r="F7" s="8"/>
      <c r="G7" s="7"/>
      <c r="H7" s="7"/>
      <c r="I7" s="7"/>
      <c r="J7" s="7"/>
    </row>
    <row r="8" spans="1:10">
      <c r="B8" s="5"/>
      <c r="C8" s="47" t="s">
        <v>101</v>
      </c>
      <c r="D8" s="5"/>
      <c r="E8" s="5"/>
      <c r="F8" s="8"/>
      <c r="G8" s="7"/>
      <c r="H8" s="7"/>
      <c r="I8" s="7"/>
      <c r="J8" s="7"/>
    </row>
    <row r="9" spans="1:10">
      <c r="B9" s="5"/>
      <c r="C9" s="47" t="s">
        <v>64</v>
      </c>
      <c r="D9" s="5"/>
      <c r="E9" s="5"/>
      <c r="F9" s="8"/>
      <c r="G9" s="7"/>
      <c r="H9" s="7"/>
      <c r="I9" s="7"/>
      <c r="J9" s="7"/>
    </row>
    <row r="10" spans="1:10">
      <c r="B10" s="5"/>
      <c r="C10" s="7"/>
      <c r="D10" s="5"/>
      <c r="E10" s="5"/>
      <c r="F10" s="7"/>
      <c r="G10" s="7"/>
      <c r="H10" s="7"/>
      <c r="I10" s="7"/>
      <c r="J10" s="7"/>
    </row>
    <row r="11" spans="1:10" ht="18.75">
      <c r="B11" s="5"/>
      <c r="C11" s="10" t="s">
        <v>59</v>
      </c>
      <c r="D11" s="5"/>
      <c r="E11" s="5"/>
      <c r="F11" s="7"/>
      <c r="G11" s="7"/>
      <c r="H11" s="7"/>
      <c r="I11" s="7"/>
      <c r="J11" s="7"/>
    </row>
    <row r="12" spans="1:10">
      <c r="B12" s="211"/>
      <c r="C12" s="213" t="s">
        <v>17</v>
      </c>
      <c r="D12" s="215" t="s">
        <v>18</v>
      </c>
      <c r="E12" s="215" t="s">
        <v>56</v>
      </c>
      <c r="F12" s="215" t="s">
        <v>57</v>
      </c>
      <c r="G12" s="215"/>
      <c r="H12" s="238" t="s">
        <v>68</v>
      </c>
      <c r="I12" s="215" t="s">
        <v>19</v>
      </c>
      <c r="J12" s="236" t="s">
        <v>61</v>
      </c>
    </row>
    <row r="13" spans="1:10">
      <c r="B13" s="212"/>
      <c r="C13" s="214"/>
      <c r="D13" s="216"/>
      <c r="E13" s="216"/>
      <c r="F13" s="216"/>
      <c r="G13" s="216"/>
      <c r="H13" s="216"/>
      <c r="I13" s="216"/>
      <c r="J13" s="237"/>
    </row>
    <row r="14" spans="1:10">
      <c r="B14" s="11">
        <v>1</v>
      </c>
      <c r="C14" s="11" t="s">
        <v>20</v>
      </c>
      <c r="D14" s="11" t="s">
        <v>21</v>
      </c>
      <c r="E14" s="12" t="s">
        <v>41</v>
      </c>
      <c r="F14" s="12" t="s">
        <v>40</v>
      </c>
      <c r="G14" s="4"/>
      <c r="H14" s="11" t="s">
        <v>48</v>
      </c>
      <c r="I14" s="11" t="s">
        <v>22</v>
      </c>
      <c r="J14" s="13">
        <v>33662</v>
      </c>
    </row>
    <row r="15" spans="1:10">
      <c r="B15" s="4">
        <v>2</v>
      </c>
      <c r="C15" s="14" t="s">
        <v>35</v>
      </c>
      <c r="D15" s="4" t="s">
        <v>21</v>
      </c>
      <c r="E15" s="4" t="s">
        <v>32</v>
      </c>
      <c r="F15" s="15" t="s">
        <v>26</v>
      </c>
      <c r="G15" s="4"/>
      <c r="H15" s="11" t="s">
        <v>48</v>
      </c>
      <c r="I15" s="4" t="s">
        <v>22</v>
      </c>
      <c r="J15" s="16">
        <v>38076</v>
      </c>
    </row>
    <row r="16" spans="1:10">
      <c r="B16" s="4">
        <v>3</v>
      </c>
      <c r="C16" s="4" t="s">
        <v>36</v>
      </c>
      <c r="D16" s="4" t="s">
        <v>21</v>
      </c>
      <c r="E16" s="4" t="s">
        <v>32</v>
      </c>
      <c r="F16" s="4" t="s">
        <v>12</v>
      </c>
      <c r="G16" s="4"/>
      <c r="H16" s="11" t="s">
        <v>48</v>
      </c>
      <c r="I16" s="4" t="s">
        <v>22</v>
      </c>
      <c r="J16" s="16">
        <v>35155</v>
      </c>
    </row>
    <row r="17" spans="2:10">
      <c r="B17" s="4">
        <v>4</v>
      </c>
      <c r="C17" s="4" t="s">
        <v>37</v>
      </c>
      <c r="D17" s="15" t="s">
        <v>24</v>
      </c>
      <c r="E17" s="15" t="s">
        <v>34</v>
      </c>
      <c r="F17" s="15" t="s">
        <v>25</v>
      </c>
      <c r="G17" s="4"/>
      <c r="H17" s="11" t="s">
        <v>48</v>
      </c>
      <c r="I17" s="4" t="s">
        <v>22</v>
      </c>
      <c r="J17" s="16">
        <v>36617</v>
      </c>
    </row>
    <row r="18" spans="2:10">
      <c r="B18" s="4">
        <v>5</v>
      </c>
      <c r="C18" s="4" t="s">
        <v>38</v>
      </c>
      <c r="D18" s="4" t="s">
        <v>21</v>
      </c>
      <c r="E18" s="15" t="s">
        <v>33</v>
      </c>
      <c r="F18" s="4" t="s">
        <v>28</v>
      </c>
      <c r="G18" s="4"/>
      <c r="H18" s="11" t="s">
        <v>48</v>
      </c>
      <c r="I18" s="4" t="s">
        <v>22</v>
      </c>
      <c r="J18" s="16">
        <v>35887</v>
      </c>
    </row>
    <row r="19" spans="2:10">
      <c r="B19" s="4">
        <v>6</v>
      </c>
      <c r="C19" s="4" t="s">
        <v>39</v>
      </c>
      <c r="D19" s="4" t="s">
        <v>21</v>
      </c>
      <c r="E19" s="15" t="s">
        <v>60</v>
      </c>
      <c r="F19" s="4" t="s">
        <v>28</v>
      </c>
      <c r="G19" s="4"/>
      <c r="H19" s="11" t="s">
        <v>48</v>
      </c>
      <c r="I19" s="4" t="s">
        <v>22</v>
      </c>
      <c r="J19" s="16">
        <v>35888</v>
      </c>
    </row>
    <row r="20" spans="2:10">
      <c r="B20" s="4">
        <v>7</v>
      </c>
      <c r="C20" s="4" t="s">
        <v>23</v>
      </c>
      <c r="D20" s="4" t="s">
        <v>24</v>
      </c>
      <c r="E20" s="15" t="s">
        <v>60</v>
      </c>
      <c r="F20" s="15" t="s">
        <v>28</v>
      </c>
      <c r="G20" s="4"/>
      <c r="H20" s="11" t="s">
        <v>48</v>
      </c>
      <c r="I20" s="4" t="s">
        <v>22</v>
      </c>
      <c r="J20" s="16">
        <v>37715</v>
      </c>
    </row>
    <row r="21" spans="2:10">
      <c r="B21" s="4">
        <v>8</v>
      </c>
      <c r="C21" s="15" t="s">
        <v>65</v>
      </c>
      <c r="D21" s="4" t="s">
        <v>24</v>
      </c>
      <c r="E21" s="15" t="s">
        <v>60</v>
      </c>
      <c r="F21" s="15" t="s">
        <v>29</v>
      </c>
      <c r="G21" s="4"/>
      <c r="H21" s="11" t="s">
        <v>48</v>
      </c>
      <c r="I21" s="4" t="s">
        <v>22</v>
      </c>
      <c r="J21" s="16">
        <v>37351</v>
      </c>
    </row>
    <row r="22" spans="2:10">
      <c r="B22" s="4">
        <v>9</v>
      </c>
      <c r="C22" s="15" t="s">
        <v>65</v>
      </c>
      <c r="D22" s="4" t="s">
        <v>24</v>
      </c>
      <c r="E22" s="15" t="s">
        <v>60</v>
      </c>
      <c r="F22" s="15" t="s">
        <v>25</v>
      </c>
      <c r="G22" s="4"/>
      <c r="H22" s="11" t="s">
        <v>48</v>
      </c>
      <c r="I22" s="4" t="s">
        <v>22</v>
      </c>
      <c r="J22" s="16">
        <v>36256</v>
      </c>
    </row>
    <row r="24" spans="2:10" ht="18.75">
      <c r="B24" s="3"/>
      <c r="C24" s="17" t="s">
        <v>50</v>
      </c>
      <c r="D24" s="18"/>
      <c r="E24" s="18"/>
      <c r="F24" s="19"/>
      <c r="G24" s="20"/>
      <c r="H24" s="18"/>
      <c r="I24" s="18"/>
      <c r="J24" s="18"/>
    </row>
    <row r="25" spans="2:10">
      <c r="B25" s="3"/>
      <c r="C25" s="18"/>
      <c r="D25" s="18"/>
      <c r="E25" s="18"/>
      <c r="F25" s="19"/>
      <c r="G25" s="20"/>
      <c r="H25" s="18"/>
      <c r="I25" s="18"/>
      <c r="J25" s="18"/>
    </row>
    <row r="26" spans="2:10" ht="18">
      <c r="B26" s="3"/>
      <c r="C26" s="21" t="s">
        <v>44</v>
      </c>
      <c r="D26" s="49" t="s">
        <v>3</v>
      </c>
      <c r="E26" s="22"/>
      <c r="F26" s="23" t="s">
        <v>97</v>
      </c>
      <c r="G26" s="22"/>
      <c r="H26" s="233" t="s">
        <v>52</v>
      </c>
      <c r="I26" s="234"/>
      <c r="J26" s="83" t="s">
        <v>70</v>
      </c>
    </row>
    <row r="27" spans="2:10">
      <c r="B27" s="3"/>
      <c r="C27" s="24" t="s">
        <v>28</v>
      </c>
      <c r="D27" s="25" t="s">
        <v>46</v>
      </c>
      <c r="E27" s="26"/>
      <c r="F27" s="27" t="str">
        <f ca="1">CONCATENATE("(…,",YEAR(TODAY())-13," y ",YEAR(TODAY())-14,")")</f>
        <v>(…,2012 y 2011)</v>
      </c>
      <c r="G27" s="28"/>
      <c r="H27" s="224" t="s">
        <v>67</v>
      </c>
      <c r="I27" s="225"/>
      <c r="J27" s="220" t="s">
        <v>108</v>
      </c>
    </row>
    <row r="28" spans="2:10">
      <c r="B28" s="3"/>
      <c r="C28" s="29" t="s">
        <v>30</v>
      </c>
      <c r="D28" s="30" t="s">
        <v>102</v>
      </c>
      <c r="E28" s="28"/>
      <c r="F28" s="27" t="str">
        <f ca="1">CONCATENATE("(",YEAR(TODAY())-15,",",YEAR(TODAY())-16,",",YEAR(TODAY())-17,")")</f>
        <v>(2010,2009,2008)</v>
      </c>
      <c r="G28" s="28"/>
      <c r="H28" s="226"/>
      <c r="I28" s="227"/>
      <c r="J28" s="221"/>
    </row>
    <row r="29" spans="2:10">
      <c r="B29" s="3"/>
      <c r="C29" s="31" t="s">
        <v>40</v>
      </c>
      <c r="D29" s="32" t="s">
        <v>103</v>
      </c>
      <c r="E29" s="33"/>
      <c r="F29" s="34" t="str">
        <f ca="1">CONCATENATE("(",YEAR(TODAY())-16,", ",YEAR(TODAY())-17,", ",YEAR(TODAY())-18,"...)")</f>
        <v>(2009, 2008, 2007...)</v>
      </c>
      <c r="G29" s="33"/>
      <c r="H29" s="228"/>
      <c r="I29" s="229"/>
      <c r="J29" s="221"/>
    </row>
    <row r="30" spans="2:10">
      <c r="B30" s="3"/>
      <c r="C30" s="20"/>
      <c r="D30" s="35"/>
      <c r="E30" s="18"/>
      <c r="F30" s="19"/>
      <c r="G30" s="20"/>
      <c r="H30" s="36"/>
      <c r="I30" s="18"/>
      <c r="J30" s="222" t="s">
        <v>88</v>
      </c>
    </row>
    <row r="31" spans="2:10" ht="18">
      <c r="B31" s="3"/>
      <c r="C31" s="21" t="s">
        <v>45</v>
      </c>
      <c r="D31" s="49" t="s">
        <v>3</v>
      </c>
      <c r="E31" s="22"/>
      <c r="F31" s="23" t="s">
        <v>97</v>
      </c>
      <c r="G31" s="22"/>
      <c r="H31" s="233" t="s">
        <v>52</v>
      </c>
      <c r="I31" s="234"/>
      <c r="J31" s="222"/>
    </row>
    <row r="32" spans="2:10">
      <c r="B32" s="3"/>
      <c r="C32" s="24" t="s">
        <v>28</v>
      </c>
      <c r="D32" s="37" t="s">
        <v>6</v>
      </c>
      <c r="E32" s="26"/>
      <c r="F32" s="27" t="str">
        <f ca="1">CONCATENATE("(…,",YEAR(TODAY())-11," y ",YEAR(TODAY())-12,")")</f>
        <v>(…,2014 y 2013)</v>
      </c>
      <c r="G32" s="28"/>
      <c r="H32" s="224" t="s">
        <v>51</v>
      </c>
      <c r="I32" s="225"/>
      <c r="J32" s="222"/>
    </row>
    <row r="33" spans="1:10">
      <c r="B33" s="3"/>
      <c r="C33" s="29" t="s">
        <v>30</v>
      </c>
      <c r="D33" s="38" t="s">
        <v>4</v>
      </c>
      <c r="E33" s="28"/>
      <c r="F33" s="27" t="str">
        <f ca="1">CONCATENATE("(",YEAR(TODAY())-13,", ",YEAR(TODAY())-14," y ",YEAR(TODAY())-15,")")</f>
        <v>(2012, 2011 y 2010)</v>
      </c>
      <c r="G33" s="28"/>
      <c r="H33" s="226"/>
      <c r="I33" s="227"/>
      <c r="J33" s="222"/>
    </row>
    <row r="34" spans="1:10">
      <c r="B34" s="3"/>
      <c r="C34" s="31" t="s">
        <v>40</v>
      </c>
      <c r="D34" s="39" t="s">
        <v>5</v>
      </c>
      <c r="E34" s="33"/>
      <c r="F34" s="34" t="str">
        <f ca="1">CONCATENATE("(",YEAR(TODAY())-16,", ",YEAR(TODAY())-17,", ",YEAR(TODAY())-18,"...)")</f>
        <v>(2009, 2008, 2007...)</v>
      </c>
      <c r="G34" s="33"/>
      <c r="H34" s="228"/>
      <c r="I34" s="229"/>
      <c r="J34" s="223"/>
    </row>
    <row r="35" spans="1:10">
      <c r="B35" s="3"/>
      <c r="C35" s="18"/>
      <c r="D35" s="35"/>
      <c r="E35" s="35"/>
      <c r="F35" s="18"/>
      <c r="G35" s="18"/>
      <c r="H35" s="18"/>
      <c r="I35" s="18"/>
      <c r="J35" s="50"/>
    </row>
    <row r="36" spans="1:10" ht="18.75">
      <c r="B36" s="3"/>
      <c r="C36" s="40" t="s">
        <v>53</v>
      </c>
      <c r="D36" s="35"/>
      <c r="E36" s="35"/>
      <c r="F36" s="18"/>
      <c r="G36" s="18"/>
      <c r="H36" s="18"/>
      <c r="I36" s="18"/>
      <c r="J36" s="50"/>
    </row>
    <row r="37" spans="1:10">
      <c r="B37" s="3"/>
      <c r="C37" s="18"/>
      <c r="D37" s="18"/>
      <c r="E37" s="18"/>
      <c r="F37" s="18"/>
      <c r="G37" s="18"/>
      <c r="H37" s="18"/>
      <c r="I37" s="18"/>
      <c r="J37" s="50"/>
    </row>
    <row r="38" spans="1:10" ht="18">
      <c r="B38" s="3"/>
      <c r="C38" s="21" t="s">
        <v>44</v>
      </c>
      <c r="D38" s="49" t="s">
        <v>3</v>
      </c>
      <c r="E38" s="22"/>
      <c r="F38" s="23" t="s">
        <v>97</v>
      </c>
      <c r="G38" s="22"/>
      <c r="H38" s="48" t="s">
        <v>71</v>
      </c>
      <c r="I38" s="48" t="s">
        <v>72</v>
      </c>
      <c r="J38" s="83" t="s">
        <v>70</v>
      </c>
    </row>
    <row r="39" spans="1:10">
      <c r="B39" s="3"/>
      <c r="C39" s="24" t="s">
        <v>26</v>
      </c>
      <c r="D39" s="41" t="s">
        <v>8</v>
      </c>
      <c r="E39" s="20"/>
      <c r="F39" s="42" t="str">
        <f ca="1">CONCATENATE("(",YEAR(TODAY())-5," a ",YEAR(TODAY())-7,")")</f>
        <v>(2020 a 2018)</v>
      </c>
      <c r="G39" s="28"/>
      <c r="H39" s="230" t="s">
        <v>55</v>
      </c>
      <c r="I39" s="230" t="s">
        <v>49</v>
      </c>
      <c r="J39" s="84"/>
    </row>
    <row r="40" spans="1:10">
      <c r="B40" s="3"/>
      <c r="C40" s="29" t="s">
        <v>27</v>
      </c>
      <c r="D40" s="41" t="s">
        <v>9</v>
      </c>
      <c r="E40" s="20"/>
      <c r="F40" s="42" t="str">
        <f ca="1">CONCATENATE("(",YEAR(TODAY())-8," a ",YEAR(TODAY())-10,")")</f>
        <v>(2017 a 2015)</v>
      </c>
      <c r="G40" s="28"/>
      <c r="H40" s="231"/>
      <c r="I40" s="231"/>
      <c r="J40" s="84" t="s">
        <v>109</v>
      </c>
    </row>
    <row r="41" spans="1:10">
      <c r="B41" s="3"/>
      <c r="C41" s="29" t="s">
        <v>28</v>
      </c>
      <c r="D41" s="41" t="s">
        <v>10</v>
      </c>
      <c r="E41" s="20"/>
      <c r="F41" s="42" t="str">
        <f ca="1">CONCATENATE("(",YEAR(TODAY())-11," a ",YEAR(TODAY())-13,")")</f>
        <v>(2014 a 2012)</v>
      </c>
      <c r="G41" s="28"/>
      <c r="H41" s="231"/>
      <c r="I41" s="231"/>
      <c r="J41" s="217" t="s">
        <v>110</v>
      </c>
    </row>
    <row r="42" spans="1:10">
      <c r="B42" s="3"/>
      <c r="C42" s="31" t="s">
        <v>12</v>
      </c>
      <c r="D42" s="43" t="s">
        <v>11</v>
      </c>
      <c r="E42" s="44"/>
      <c r="F42" s="45" t="str">
        <f ca="1">CONCATENATE("(",YEAR(TODAY())-14,", ",YEAR(TODAY())-15,", ",YEAR(TODAY())-16,"...)")</f>
        <v>(2011, 2010, 2009...)</v>
      </c>
      <c r="G42" s="33"/>
      <c r="H42" s="232"/>
      <c r="I42" s="232"/>
      <c r="J42" s="218"/>
    </row>
    <row r="43" spans="1:10">
      <c r="A43" s="2"/>
      <c r="B43" s="3"/>
      <c r="C43" s="18"/>
      <c r="D43" s="35"/>
      <c r="E43" s="20"/>
      <c r="F43" s="19"/>
      <c r="G43" s="20"/>
      <c r="H43" s="46"/>
      <c r="I43" s="46"/>
      <c r="J43" s="84"/>
    </row>
    <row r="44" spans="1:10" ht="18">
      <c r="A44" s="2"/>
      <c r="B44" s="3"/>
      <c r="C44" s="21" t="s">
        <v>45</v>
      </c>
      <c r="D44" s="49" t="s">
        <v>3</v>
      </c>
      <c r="E44" s="22"/>
      <c r="F44" s="23" t="s">
        <v>97</v>
      </c>
      <c r="G44" s="22"/>
      <c r="H44" s="48" t="s">
        <v>71</v>
      </c>
      <c r="I44" s="48" t="s">
        <v>72</v>
      </c>
      <c r="J44" s="84" t="s">
        <v>109</v>
      </c>
    </row>
    <row r="45" spans="1:10">
      <c r="A45" s="2"/>
      <c r="B45" s="3"/>
      <c r="C45" s="24" t="s">
        <v>27</v>
      </c>
      <c r="D45" s="37" t="s">
        <v>13</v>
      </c>
      <c r="E45" s="26"/>
      <c r="F45" s="27" t="str">
        <f ca="1">CONCATENATE("(…, ",YEAR(TODAY())-5," y ",YEAR(TODAY())-6,")")</f>
        <v>(…, 2020 y 2019)</v>
      </c>
      <c r="G45" s="28"/>
      <c r="H45" s="230" t="s">
        <v>54</v>
      </c>
      <c r="I45" s="230" t="s">
        <v>49</v>
      </c>
      <c r="J45" s="217" t="s">
        <v>111</v>
      </c>
    </row>
    <row r="46" spans="1:10">
      <c r="A46" s="2"/>
      <c r="B46" s="3"/>
      <c r="C46" s="29" t="s">
        <v>28</v>
      </c>
      <c r="D46" s="38" t="s">
        <v>14</v>
      </c>
      <c r="E46" s="28"/>
      <c r="F46" s="27" t="str">
        <f ca="1">CONCATENATE("(",YEAR(TODAY())-7," y ",YEAR(TODAY())-8,")")</f>
        <v>(2018 y 2017)</v>
      </c>
      <c r="G46" s="28"/>
      <c r="H46" s="231"/>
      <c r="I46" s="231"/>
      <c r="J46" s="218"/>
    </row>
    <row r="47" spans="1:10">
      <c r="A47" s="2"/>
      <c r="B47" s="3"/>
      <c r="C47" s="29" t="s">
        <v>29</v>
      </c>
      <c r="D47" s="38" t="s">
        <v>15</v>
      </c>
      <c r="E47" s="28"/>
      <c r="F47" s="27" t="str">
        <f ca="1">CONCATENATE("(",YEAR(TODAY())-9," y ",YEAR(TODAY())-10,")")</f>
        <v>(2016 y 2015)</v>
      </c>
      <c r="G47" s="28"/>
      <c r="H47" s="231"/>
      <c r="I47" s="231"/>
      <c r="J47" s="84"/>
    </row>
    <row r="48" spans="1:10">
      <c r="B48" s="3"/>
      <c r="C48" s="29" t="s">
        <v>25</v>
      </c>
      <c r="D48" s="38" t="s">
        <v>16</v>
      </c>
      <c r="E48" s="28"/>
      <c r="F48" s="27" t="str">
        <f ca="1">CONCATENATE("(",YEAR(TODAY())-11," y ",YEAR(TODAY())-12,")")</f>
        <v>(2014 y 2013)</v>
      </c>
      <c r="G48" s="28"/>
      <c r="H48" s="231"/>
      <c r="I48" s="231"/>
      <c r="J48" s="84" t="s">
        <v>109</v>
      </c>
    </row>
    <row r="49" spans="2:10">
      <c r="B49" s="3"/>
      <c r="C49" s="29" t="s">
        <v>30</v>
      </c>
      <c r="D49" s="38" t="s">
        <v>4</v>
      </c>
      <c r="E49" s="28"/>
      <c r="F49" s="27" t="str">
        <f ca="1">CONCATENATE("(",YEAR(TODAY())-13,", ",YEAR(TODAY())-14," y ",YEAR(TODAY())-15,")")</f>
        <v>(2012, 2011 y 2010)</v>
      </c>
      <c r="G49" s="28"/>
      <c r="H49" s="231"/>
      <c r="I49" s="231"/>
      <c r="J49" s="217" t="s">
        <v>112</v>
      </c>
    </row>
    <row r="50" spans="2:10">
      <c r="B50" s="3"/>
      <c r="C50" s="31" t="s">
        <v>31</v>
      </c>
      <c r="D50" s="39" t="s">
        <v>5</v>
      </c>
      <c r="E50" s="33"/>
      <c r="F50" s="34" t="str">
        <f ca="1">CONCATENATE("(",YEAR(TODAY())-16,", ",YEAR(TODAY())-17,", ",YEAR(TODAY())-18,"...)")</f>
        <v>(2009, 2008, 2007...)</v>
      </c>
      <c r="G50" s="33"/>
      <c r="H50" s="232"/>
      <c r="I50" s="232"/>
      <c r="J50" s="219"/>
    </row>
    <row r="51" spans="2:10">
      <c r="J51" s="74"/>
    </row>
    <row r="52" spans="2:10">
      <c r="C52" s="138" t="s">
        <v>254</v>
      </c>
      <c r="J52" s="74"/>
    </row>
    <row r="54" spans="2:10">
      <c r="C54" s="139" t="s">
        <v>255</v>
      </c>
    </row>
    <row r="55" spans="2:10">
      <c r="C55" s="140" t="s">
        <v>256</v>
      </c>
    </row>
    <row r="56" spans="2:10">
      <c r="C56" s="140" t="s">
        <v>257</v>
      </c>
    </row>
    <row r="57" spans="2:10">
      <c r="C57" s="140" t="s">
        <v>258</v>
      </c>
    </row>
    <row r="58" spans="2:10">
      <c r="C58" s="140" t="s">
        <v>259</v>
      </c>
    </row>
    <row r="59" spans="2:10">
      <c r="C59" s="140" t="s">
        <v>260</v>
      </c>
    </row>
    <row r="60" spans="2:10">
      <c r="C60" s="140" t="s">
        <v>261</v>
      </c>
    </row>
    <row r="61" spans="2:10">
      <c r="C61" s="140" t="s">
        <v>262</v>
      </c>
    </row>
    <row r="62" spans="2:10">
      <c r="C62" s="140" t="s">
        <v>263</v>
      </c>
    </row>
  </sheetData>
  <sheetProtection password="CDBD" sheet="1"/>
  <mergeCells count="23">
    <mergeCell ref="H2:J2"/>
    <mergeCell ref="J12:J13"/>
    <mergeCell ref="H45:H50"/>
    <mergeCell ref="I45:I50"/>
    <mergeCell ref="H12:H13"/>
    <mergeCell ref="G12:G13"/>
    <mergeCell ref="J41:J42"/>
    <mergeCell ref="J45:J46"/>
    <mergeCell ref="J49:J50"/>
    <mergeCell ref="J27:J29"/>
    <mergeCell ref="J30:J34"/>
    <mergeCell ref="H32:I34"/>
    <mergeCell ref="H39:H42"/>
    <mergeCell ref="I39:I42"/>
    <mergeCell ref="I12:I13"/>
    <mergeCell ref="H26:I26"/>
    <mergeCell ref="H27:I29"/>
    <mergeCell ref="H31:I31"/>
    <mergeCell ref="B12:B13"/>
    <mergeCell ref="C12:C13"/>
    <mergeCell ref="D12:D13"/>
    <mergeCell ref="E12:E13"/>
    <mergeCell ref="F12:F13"/>
  </mergeCells>
  <phoneticPr fontId="0" type="noConversion"/>
  <hyperlinks>
    <hyperlink ref="J41" r:id="rId1" display="GAM - INTERM."/>
    <hyperlink ref="J49" r:id="rId2" display="GAM / GAF - ESC."/>
    <hyperlink ref="H2" location="'FORMULARIO DE INSCRIP.'!A1" display="VOLVER A LA HOJA DE INSCRIPCIÓN"/>
    <hyperlink ref="J30" r:id="rId3" display="GAM"/>
    <hyperlink ref="J45" r:id="rId4" display="GAM - INTERM."/>
    <hyperlink ref="J45:J46" r:id="rId5" display="http://www.profmmartinez.com/copaolimpiainternacional/DocBases/CO Niveles GAF Interm y Avanz.pdf"/>
    <hyperlink ref="J41:J42" r:id="rId6" display="http://www.profmmartinez.com/copaolimpiainternacional/DocBases/CO Niveles GAF Interm y Avanz.pdf"/>
    <hyperlink ref="J49:J50" r:id="rId7" display="http://www.profmmartinez.com/copaolimpiainternacional/DocBases/CO Niveles GAF y GAM Escuela.pdf"/>
  </hyperlinks>
  <pageMargins left="0.7" right="0.7" top="0.75" bottom="0.75" header="0.3" footer="0.3"/>
  <pageSetup paperSize="9" orientation="portrait" verticalDpi="0" r:id="rId8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J154"/>
  <sheetViews>
    <sheetView topLeftCell="B1" workbookViewId="0">
      <selection activeCell="I9" sqref="I9"/>
    </sheetView>
  </sheetViews>
  <sheetFormatPr baseColWidth="10" defaultRowHeight="12.75"/>
  <cols>
    <col min="1" max="1" width="6.85546875" customWidth="1"/>
    <col min="2" max="2" width="6.140625" customWidth="1"/>
    <col min="3" max="3" width="8.7109375" bestFit="1" customWidth="1"/>
    <col min="4" max="4" width="7" customWidth="1"/>
    <col min="5" max="5" width="8.5703125" style="123" customWidth="1"/>
    <col min="6" max="6" width="11.140625" customWidth="1"/>
    <col min="7" max="7" width="3.7109375" customWidth="1"/>
    <col min="8" max="8" width="36.7109375" customWidth="1"/>
    <col min="9" max="9" width="80" customWidth="1"/>
    <col min="10" max="10" width="4.140625" customWidth="1"/>
  </cols>
  <sheetData>
    <row r="1" spans="1:10">
      <c r="H1" s="55" t="s">
        <v>76</v>
      </c>
    </row>
    <row r="2" spans="1:10" ht="32.25" customHeight="1">
      <c r="H2" s="239" t="s">
        <v>95</v>
      </c>
      <c r="I2" s="239"/>
    </row>
    <row r="3" spans="1:10" s="122" customFormat="1" ht="29.25" customHeight="1">
      <c r="A3" s="127" t="s">
        <v>18</v>
      </c>
      <c r="B3" s="127" t="s">
        <v>56</v>
      </c>
      <c r="C3" s="127" t="s">
        <v>180</v>
      </c>
      <c r="D3" s="127" t="s">
        <v>19</v>
      </c>
      <c r="E3" s="126" t="s">
        <v>119</v>
      </c>
      <c r="F3" s="128" t="s">
        <v>181</v>
      </c>
    </row>
    <row r="4" spans="1:10" ht="24.75" customHeight="1">
      <c r="A4" s="75" t="s">
        <v>21</v>
      </c>
      <c r="B4" s="136" t="s">
        <v>60</v>
      </c>
      <c r="C4" s="75" t="s">
        <v>26</v>
      </c>
      <c r="D4" s="119" t="s">
        <v>113</v>
      </c>
      <c r="E4" s="123">
        <v>1</v>
      </c>
      <c r="F4" s="120" t="s">
        <v>121</v>
      </c>
      <c r="H4" t="s">
        <v>77</v>
      </c>
      <c r="I4" s="1" t="s">
        <v>270</v>
      </c>
    </row>
    <row r="5" spans="1:10" ht="24.75" customHeight="1">
      <c r="A5" s="76" t="s">
        <v>24</v>
      </c>
      <c r="B5" s="75" t="s">
        <v>32</v>
      </c>
      <c r="C5" s="76" t="s">
        <v>27</v>
      </c>
      <c r="D5" s="119" t="s">
        <v>155</v>
      </c>
      <c r="E5" s="123">
        <v>2</v>
      </c>
      <c r="F5" s="120" t="s">
        <v>122</v>
      </c>
      <c r="H5" t="s">
        <v>78</v>
      </c>
      <c r="I5" s="1" t="s">
        <v>272</v>
      </c>
    </row>
    <row r="6" spans="1:10" ht="24.75" customHeight="1">
      <c r="A6" s="2"/>
      <c r="B6" s="76" t="s">
        <v>104</v>
      </c>
      <c r="C6" s="75" t="s">
        <v>28</v>
      </c>
      <c r="D6" s="119" t="s">
        <v>115</v>
      </c>
      <c r="E6" s="123">
        <v>3</v>
      </c>
      <c r="F6" s="120" t="s">
        <v>123</v>
      </c>
      <c r="H6" t="s">
        <v>79</v>
      </c>
      <c r="I6" s="54" t="s">
        <v>271</v>
      </c>
      <c r="J6" s="54"/>
    </row>
    <row r="7" spans="1:10" ht="24.75" customHeight="1">
      <c r="A7" s="2"/>
      <c r="B7" s="75" t="s">
        <v>33</v>
      </c>
      <c r="C7" s="75" t="s">
        <v>29</v>
      </c>
      <c r="D7" s="119" t="s">
        <v>114</v>
      </c>
      <c r="E7" s="123">
        <v>4</v>
      </c>
      <c r="F7" s="120" t="s">
        <v>124</v>
      </c>
    </row>
    <row r="8" spans="1:10" ht="24.75" customHeight="1">
      <c r="A8" s="2"/>
      <c r="B8" s="75" t="s">
        <v>105</v>
      </c>
      <c r="C8" s="75" t="s">
        <v>25</v>
      </c>
      <c r="D8" s="119" t="s">
        <v>156</v>
      </c>
      <c r="E8" s="123">
        <v>5</v>
      </c>
      <c r="F8" s="120" t="s">
        <v>125</v>
      </c>
      <c r="H8" t="s">
        <v>80</v>
      </c>
    </row>
    <row r="9" spans="1:10" ht="24.75" customHeight="1">
      <c r="A9" s="2"/>
      <c r="B9" s="75" t="s">
        <v>34</v>
      </c>
      <c r="C9" s="75" t="s">
        <v>30</v>
      </c>
      <c r="D9" s="119" t="s">
        <v>177</v>
      </c>
      <c r="E9" s="123">
        <v>6</v>
      </c>
      <c r="F9" s="120" t="s">
        <v>150</v>
      </c>
      <c r="H9" t="s">
        <v>81</v>
      </c>
      <c r="I9" s="56" t="s">
        <v>265</v>
      </c>
    </row>
    <row r="10" spans="1:10" ht="24.75" customHeight="1">
      <c r="A10" s="2"/>
      <c r="B10" s="75" t="s">
        <v>41</v>
      </c>
      <c r="C10" s="75" t="s">
        <v>12</v>
      </c>
      <c r="D10" s="119" t="s">
        <v>182</v>
      </c>
      <c r="E10" s="123">
        <v>7</v>
      </c>
      <c r="F10" s="120" t="s">
        <v>126</v>
      </c>
      <c r="H10" s="56" t="s">
        <v>93</v>
      </c>
      <c r="I10" s="56" t="s">
        <v>90</v>
      </c>
    </row>
    <row r="11" spans="1:10" ht="24.75" customHeight="1">
      <c r="A11" s="2"/>
      <c r="C11" s="75" t="s">
        <v>31</v>
      </c>
      <c r="D11" s="119" t="s">
        <v>157</v>
      </c>
      <c r="E11" s="123">
        <v>8</v>
      </c>
      <c r="F11" s="120" t="s">
        <v>127</v>
      </c>
      <c r="H11" t="s">
        <v>82</v>
      </c>
      <c r="I11" s="56" t="s">
        <v>269</v>
      </c>
    </row>
    <row r="12" spans="1:10" ht="24.75" customHeight="1">
      <c r="A12" s="2"/>
      <c r="B12" s="2"/>
      <c r="C12" s="75" t="s">
        <v>40</v>
      </c>
      <c r="D12" s="119" t="s">
        <v>118</v>
      </c>
      <c r="E12" s="123">
        <v>9</v>
      </c>
      <c r="F12" s="120" t="s">
        <v>128</v>
      </c>
      <c r="H12" s="63" t="s">
        <v>94</v>
      </c>
      <c r="I12" s="240" t="s">
        <v>266</v>
      </c>
    </row>
    <row r="13" spans="1:10" ht="24.75" customHeight="1">
      <c r="C13" s="2"/>
      <c r="D13" s="119" t="s">
        <v>158</v>
      </c>
      <c r="E13" s="123">
        <v>10</v>
      </c>
      <c r="F13" s="120" t="s">
        <v>129</v>
      </c>
      <c r="I13" s="240"/>
    </row>
    <row r="14" spans="1:10" ht="24.75" customHeight="1">
      <c r="C14" s="2"/>
      <c r="D14" s="119" t="s">
        <v>159</v>
      </c>
      <c r="E14" s="123">
        <v>11</v>
      </c>
      <c r="F14" s="120" t="s">
        <v>130</v>
      </c>
      <c r="I14" s="240"/>
    </row>
    <row r="15" spans="1:10" ht="24.75" customHeight="1">
      <c r="C15" s="2"/>
      <c r="D15" s="119" t="s">
        <v>173</v>
      </c>
      <c r="E15" s="123">
        <v>12</v>
      </c>
      <c r="F15" s="120" t="s">
        <v>146</v>
      </c>
      <c r="I15" s="240"/>
    </row>
    <row r="16" spans="1:10" ht="24.75" customHeight="1">
      <c r="C16" s="2"/>
      <c r="D16" s="119" t="s">
        <v>154</v>
      </c>
      <c r="E16" s="123">
        <v>13</v>
      </c>
      <c r="F16" s="120" t="s">
        <v>120</v>
      </c>
      <c r="I16" s="240"/>
    </row>
    <row r="17" spans="3:9" ht="24.75" customHeight="1">
      <c r="C17" s="2"/>
      <c r="D17" s="119" t="s">
        <v>160</v>
      </c>
      <c r="E17" s="123">
        <v>14</v>
      </c>
      <c r="F17" s="120" t="s">
        <v>131</v>
      </c>
      <c r="I17" s="240"/>
    </row>
    <row r="18" spans="3:9" ht="24.75" customHeight="1">
      <c r="C18" s="2"/>
      <c r="D18" s="119" t="s">
        <v>174</v>
      </c>
      <c r="E18" s="123">
        <v>15</v>
      </c>
      <c r="F18" s="120" t="s">
        <v>147</v>
      </c>
      <c r="I18" s="240"/>
    </row>
    <row r="19" spans="3:9" ht="24.75" customHeight="1">
      <c r="C19" s="2"/>
      <c r="D19" s="119" t="s">
        <v>117</v>
      </c>
      <c r="E19" s="123">
        <v>16</v>
      </c>
      <c r="F19" s="120" t="s">
        <v>132</v>
      </c>
      <c r="I19" s="240"/>
    </row>
    <row r="20" spans="3:9" ht="24.75" customHeight="1">
      <c r="C20" s="2"/>
      <c r="D20" s="119" t="s">
        <v>162</v>
      </c>
      <c r="E20" s="123">
        <v>17</v>
      </c>
      <c r="F20" s="120" t="s">
        <v>134</v>
      </c>
      <c r="I20" s="240"/>
    </row>
    <row r="21" spans="3:9" ht="24.75" customHeight="1">
      <c r="C21" s="2"/>
      <c r="D21" s="119" t="s">
        <v>164</v>
      </c>
      <c r="E21" s="123">
        <v>18</v>
      </c>
      <c r="F21" s="120" t="s">
        <v>136</v>
      </c>
      <c r="I21" s="240"/>
    </row>
    <row r="22" spans="3:9" ht="24.75" customHeight="1">
      <c r="C22" s="2"/>
      <c r="D22" s="119" t="s">
        <v>165</v>
      </c>
      <c r="E22" s="123">
        <v>19</v>
      </c>
      <c r="F22" s="120" t="s">
        <v>137</v>
      </c>
      <c r="I22" s="240"/>
    </row>
    <row r="23" spans="3:9" ht="24.75" customHeight="1">
      <c r="C23" s="2"/>
      <c r="D23" s="119" t="s">
        <v>166</v>
      </c>
      <c r="E23" s="123">
        <v>20</v>
      </c>
      <c r="F23" s="120" t="s">
        <v>138</v>
      </c>
      <c r="I23" s="240"/>
    </row>
    <row r="24" spans="3:9" ht="24.75" customHeight="1">
      <c r="C24" s="2"/>
      <c r="D24" s="119" t="s">
        <v>167</v>
      </c>
      <c r="E24" s="123">
        <v>21</v>
      </c>
      <c r="F24" s="120" t="s">
        <v>139</v>
      </c>
      <c r="I24" s="240"/>
    </row>
    <row r="25" spans="3:9" ht="24.75" customHeight="1">
      <c r="C25" s="2"/>
      <c r="D25" s="119" t="s">
        <v>168</v>
      </c>
      <c r="E25" s="123">
        <v>22</v>
      </c>
      <c r="F25" s="120" t="s">
        <v>140</v>
      </c>
      <c r="I25" s="240"/>
    </row>
    <row r="26" spans="3:9" ht="24.75" customHeight="1">
      <c r="C26" s="2"/>
      <c r="D26" s="119" t="s">
        <v>169</v>
      </c>
      <c r="E26" s="123">
        <v>23</v>
      </c>
      <c r="F26" s="120" t="s">
        <v>141</v>
      </c>
      <c r="I26" s="118"/>
    </row>
    <row r="27" spans="3:9" ht="24.75" customHeight="1">
      <c r="C27" s="2"/>
      <c r="D27" s="119" t="s">
        <v>116</v>
      </c>
      <c r="E27" s="123">
        <v>24</v>
      </c>
      <c r="F27" s="120" t="s">
        <v>143</v>
      </c>
      <c r="I27" s="118"/>
    </row>
    <row r="28" spans="3:9" ht="24.75" customHeight="1">
      <c r="C28" s="2"/>
      <c r="D28" s="119" t="s">
        <v>172</v>
      </c>
      <c r="E28" s="123">
        <v>25</v>
      </c>
      <c r="F28" s="120" t="s">
        <v>145</v>
      </c>
      <c r="I28" s="118"/>
    </row>
    <row r="29" spans="3:9" ht="24.75" customHeight="1">
      <c r="C29" s="2"/>
      <c r="D29" s="119" t="s">
        <v>171</v>
      </c>
      <c r="E29" s="123">
        <v>26</v>
      </c>
      <c r="F29" s="120" t="s">
        <v>144</v>
      </c>
      <c r="I29" s="118"/>
    </row>
    <row r="30" spans="3:9" ht="24.75" customHeight="1">
      <c r="C30" s="2"/>
      <c r="D30" s="119" t="s">
        <v>170</v>
      </c>
      <c r="E30" s="123">
        <v>27</v>
      </c>
      <c r="F30" s="120" t="s">
        <v>142</v>
      </c>
      <c r="I30" s="118"/>
    </row>
    <row r="31" spans="3:9" ht="24.75" customHeight="1">
      <c r="C31" s="2"/>
      <c r="D31" s="119" t="s">
        <v>175</v>
      </c>
      <c r="E31" s="123">
        <v>28</v>
      </c>
      <c r="F31" s="120" t="s">
        <v>148</v>
      </c>
      <c r="I31" s="118"/>
    </row>
    <row r="32" spans="3:9" ht="24.75" customHeight="1">
      <c r="C32" s="2"/>
      <c r="D32" s="119" t="s">
        <v>176</v>
      </c>
      <c r="E32" s="123">
        <v>29</v>
      </c>
      <c r="F32" s="120" t="s">
        <v>149</v>
      </c>
      <c r="I32" s="118"/>
    </row>
    <row r="33" spans="3:9" ht="24.75" customHeight="1">
      <c r="C33" s="2"/>
      <c r="D33" s="119" t="s">
        <v>161</v>
      </c>
      <c r="E33" s="123">
        <v>30</v>
      </c>
      <c r="F33" s="120" t="s">
        <v>133</v>
      </c>
      <c r="I33" s="118"/>
    </row>
    <row r="34" spans="3:9" ht="24.75" customHeight="1">
      <c r="C34" s="2"/>
      <c r="D34" s="119" t="s">
        <v>178</v>
      </c>
      <c r="E34" s="123">
        <v>31</v>
      </c>
      <c r="F34" s="120" t="s">
        <v>151</v>
      </c>
      <c r="I34" s="118"/>
    </row>
    <row r="35" spans="3:9" ht="24.75" customHeight="1">
      <c r="C35" s="2"/>
      <c r="D35" s="119" t="s">
        <v>22</v>
      </c>
      <c r="E35" s="123">
        <v>32</v>
      </c>
      <c r="F35" s="120" t="s">
        <v>152</v>
      </c>
      <c r="I35" s="118"/>
    </row>
    <row r="36" spans="3:9" ht="24.75" customHeight="1">
      <c r="C36" s="2"/>
      <c r="D36" s="119" t="s">
        <v>163</v>
      </c>
      <c r="E36" s="123">
        <v>33</v>
      </c>
      <c r="F36" s="120" t="s">
        <v>135</v>
      </c>
      <c r="I36" s="118"/>
    </row>
    <row r="37" spans="3:9" ht="24.75" customHeight="1">
      <c r="C37" s="2"/>
      <c r="D37" s="119" t="s">
        <v>179</v>
      </c>
      <c r="E37" s="123">
        <v>34</v>
      </c>
      <c r="F37" s="120" t="s">
        <v>153</v>
      </c>
      <c r="I37" s="118"/>
    </row>
    <row r="38" spans="3:9" ht="24.75" customHeight="1">
      <c r="D38" s="121"/>
      <c r="E38" s="124"/>
      <c r="F38" s="121"/>
    </row>
    <row r="39" spans="3:9" ht="24.75" customHeight="1"/>
    <row r="40" spans="3:9" ht="24.75" customHeight="1"/>
    <row r="41" spans="3:9" ht="24.75" customHeight="1"/>
    <row r="42" spans="3:9" ht="24.75" customHeight="1"/>
    <row r="43" spans="3:9" ht="24.75" customHeight="1"/>
    <row r="44" spans="3:9" ht="24.75" customHeight="1"/>
    <row r="45" spans="3:9" ht="24.75" customHeight="1"/>
    <row r="46" spans="3:9" ht="24.75" customHeight="1"/>
    <row r="47" spans="3:9" ht="24.75" customHeight="1"/>
    <row r="48" spans="3:9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</sheetData>
  <mergeCells count="2">
    <mergeCell ref="H2:I2"/>
    <mergeCell ref="I12:I25"/>
  </mergeCells>
  <phoneticPr fontId="0" type="noConversion"/>
  <hyperlinks>
    <hyperlink ref="F16" r:id="rId1" tooltip="Alemania" display="http://es.wikipedia.org/wiki/Alemania"/>
    <hyperlink ref="F4" r:id="rId2" tooltip="Argentina" display="http://es.wikipedia.org/wiki/Argentina"/>
    <hyperlink ref="F5" r:id="rId3" tooltip="Armenia" display="http://es.wikipedia.org/wiki/Armenia"/>
    <hyperlink ref="F6" r:id="rId4" tooltip="Bolivia" display="http://es.wikipedia.org/wiki/Bolivia"/>
    <hyperlink ref="F7" r:id="rId5" tooltip="Brasil" display="http://es.wikipedia.org/wiki/Brasil"/>
    <hyperlink ref="F8" r:id="rId6" tooltip="Canadá" display="http://es.wikipedia.org/wiki/Canad%C3%A1"/>
    <hyperlink ref="F10" r:id="rId7" tooltip="Chile" display="http://es.wikipedia.org/wiki/Chile"/>
    <hyperlink ref="F11" r:id="rId8" tooltip="República Popular China" display="http://es.wikipedia.org/wiki/Rep%C3%BAblica_Popular_China"/>
    <hyperlink ref="F12" r:id="rId9" tooltip="Colombia" display="http://es.wikipedia.org/wiki/Colombia"/>
    <hyperlink ref="F13" r:id="rId10" tooltip="Costa Rica" display="http://es.wikipedia.org/wiki/Costa_Rica"/>
    <hyperlink ref="F14" r:id="rId11" tooltip="Cuba" display="http://es.wikipedia.org/wiki/Cuba"/>
    <hyperlink ref="F17" r:id="rId12" tooltip="Dinamarca" display="http://es.wikipedia.org/wiki/Dinamarca"/>
    <hyperlink ref="F19" r:id="rId13" tooltip="Ecuador" display="http://es.wikipedia.org/wiki/Ecuador"/>
    <hyperlink ref="F33" r:id="rId14" tooltip="El Salvador" display="http://es.wikipedia.org/wiki/El_Salvador"/>
    <hyperlink ref="F20" r:id="rId15" tooltip="España" display="http://es.wikipedia.org/wiki/Espa%C3%B1a"/>
    <hyperlink ref="F36" r:id="rId16" tooltip="Estados Unidos" display="http://es.wikipedia.org/wiki/Estados_Unidos"/>
    <hyperlink ref="F21" r:id="rId17" tooltip="Francia" display="http://es.wikipedia.org/wiki/Francia"/>
    <hyperlink ref="F22" r:id="rId18" tooltip="Grecia" display="http://es.wikipedia.org/wiki/Grecia"/>
    <hyperlink ref="F23" r:id="rId19" tooltip="Italia" display="http://es.wikipedia.org/wiki/Italia"/>
    <hyperlink ref="F24" r:id="rId20" tooltip="Japón" display="http://es.wikipedia.org/wiki/Jap%C3%B3n"/>
    <hyperlink ref="F25" r:id="rId21" tooltip="México" display="http://es.wikipedia.org/wiki/M%C3%A9xico"/>
    <hyperlink ref="F26" r:id="rId22" tooltip="Panamá" display="http://es.wikipedia.org/wiki/Panam%C3%A1"/>
    <hyperlink ref="F30" r:id="rId23" tooltip="Paraguay" display="http://es.wikipedia.org/wiki/Paraguay"/>
    <hyperlink ref="F27" r:id="rId24" tooltip="Perú" display="http://es.wikipedia.org/wiki/Per%C3%BA"/>
    <hyperlink ref="F29" r:id="rId25" tooltip="Portugal" display="http://es.wikipedia.org/wiki/Portugal"/>
    <hyperlink ref="F28" r:id="rId26" tooltip="Puerto Rico" display="http://es.wikipedia.org/wiki/Puerto_Rico"/>
    <hyperlink ref="F15" r:id="rId27" tooltip="República Checa" display="http://es.wikipedia.org/wiki/Rep%C3%BAblica_Checa"/>
    <hyperlink ref="F18" r:id="rId28" tooltip="República Dominicana" display="http://es.wikipedia.org/wiki/Rep%C3%BAblica_Dominicana"/>
    <hyperlink ref="F31" r:id="rId29" tooltip="Rumania" display="http://es.wikipedia.org/wiki/Rumania"/>
    <hyperlink ref="F32" r:id="rId30" tooltip="Rusia" display="http://es.wikipedia.org/wiki/Rusia"/>
    <hyperlink ref="F9" r:id="rId31" tooltip="Suiza" display="http://es.wikipedia.org/wiki/Suiza"/>
    <hyperlink ref="F34" r:id="rId32" tooltip="Ucrania" display="http://es.wikipedia.org/wiki/Ucrania"/>
    <hyperlink ref="F35" r:id="rId33" tooltip="Uruguay" display="http://es.wikipedia.org/wiki/Uruguay"/>
    <hyperlink ref="F37" r:id="rId34" tooltip="Venezuela" display="http://es.wikipedia.org/wiki/Venezuela"/>
  </hyperlinks>
  <pageMargins left="0.7" right="0.7" top="0.75" bottom="0.75" header="0.3" footer="0.3"/>
  <pageSetup paperSize="9" orientation="portrait" r:id="rId35"/>
  <drawing r:id="rId36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B1:T175"/>
  <sheetViews>
    <sheetView tabSelected="1" topLeftCell="A24" workbookViewId="0">
      <selection activeCell="N35" sqref="N35"/>
    </sheetView>
  </sheetViews>
  <sheetFormatPr baseColWidth="10" defaultRowHeight="12.75"/>
  <cols>
    <col min="1" max="1" width="2.7109375" customWidth="1"/>
    <col min="2" max="2" width="3.85546875" customWidth="1"/>
    <col min="3" max="3" width="30" customWidth="1"/>
    <col min="4" max="4" width="5.5703125" customWidth="1"/>
    <col min="5" max="5" width="10.5703125" customWidth="1"/>
    <col min="6" max="6" width="10.7109375" customWidth="1"/>
    <col min="7" max="7" width="5.7109375" customWidth="1"/>
    <col min="8" max="8" width="15.5703125" customWidth="1"/>
    <col min="9" max="9" width="8.5703125" customWidth="1"/>
    <col min="10" max="10" width="14.140625" style="73" customWidth="1"/>
    <col min="11" max="11" width="2.140625" customWidth="1"/>
    <col min="12" max="12" width="7.5703125" customWidth="1"/>
    <col min="13" max="13" width="9" customWidth="1"/>
    <col min="14" max="14" width="11.140625" customWidth="1"/>
    <col min="15" max="15" width="14" customWidth="1"/>
    <col min="16" max="18" width="13.140625" hidden="1" customWidth="1"/>
    <col min="19" max="19" width="5.140625" customWidth="1"/>
  </cols>
  <sheetData>
    <row r="1" spans="2:20" ht="15.75">
      <c r="B1" s="85"/>
      <c r="C1" s="85" t="str">
        <f>HojaControl!I4</f>
        <v>XXIV COPA OLIMPIA INTERNACIONAL DE GIMNASIA ARTÍSTICA</v>
      </c>
      <c r="D1" s="86"/>
      <c r="E1" s="86"/>
      <c r="F1" s="86"/>
      <c r="G1" s="86"/>
      <c r="H1" s="87"/>
      <c r="I1" s="86"/>
      <c r="J1" s="88"/>
      <c r="K1" s="89"/>
    </row>
    <row r="2" spans="2:20" ht="15.75">
      <c r="B2" s="85"/>
      <c r="C2" s="85" t="str">
        <f>HojaControl!I5</f>
        <v>6, 7 y 8 DE JUNIO DE 2025 - MONTEVIDEO - URUGUAY</v>
      </c>
      <c r="D2" s="86"/>
      <c r="E2" s="86"/>
      <c r="F2" s="86"/>
      <c r="G2" s="86"/>
      <c r="H2" s="87"/>
      <c r="I2" s="86"/>
      <c r="J2" s="88"/>
      <c r="K2" s="89"/>
    </row>
    <row r="3" spans="2:20" ht="9.75" customHeight="1">
      <c r="B3" s="85"/>
      <c r="C3" s="143" t="s">
        <v>107</v>
      </c>
      <c r="D3" s="143"/>
      <c r="E3" s="143"/>
      <c r="F3" s="86"/>
      <c r="G3" s="86"/>
      <c r="H3" s="86"/>
      <c r="I3" s="86"/>
      <c r="J3" s="88"/>
      <c r="K3" s="89"/>
    </row>
    <row r="4" spans="2:20" ht="15.75">
      <c r="B4" s="85"/>
      <c r="C4" s="85"/>
      <c r="D4" s="86"/>
      <c r="E4" s="86"/>
      <c r="F4" s="86"/>
      <c r="G4" s="86"/>
      <c r="H4" s="147" t="s">
        <v>83</v>
      </c>
      <c r="I4" s="147"/>
      <c r="J4" s="147"/>
      <c r="K4" s="89"/>
    </row>
    <row r="5" spans="2:20" ht="18.75">
      <c r="B5" s="86"/>
      <c r="C5" s="90" t="s">
        <v>87</v>
      </c>
      <c r="D5" s="86"/>
      <c r="E5" s="91"/>
      <c r="F5" s="91"/>
      <c r="G5" s="86"/>
      <c r="H5" s="241" t="str">
        <f>HojaControl!I6</f>
        <v>VIERNES 16 DE MAYO DE 2025</v>
      </c>
      <c r="I5" s="241"/>
      <c r="J5" s="241"/>
      <c r="K5" s="89"/>
    </row>
    <row r="6" spans="2:20" ht="15">
      <c r="B6" s="86"/>
      <c r="C6" s="92" t="s">
        <v>88</v>
      </c>
      <c r="D6" s="86"/>
      <c r="E6" s="91"/>
      <c r="F6" s="91"/>
      <c r="G6" s="86"/>
      <c r="H6" s="158" t="s">
        <v>7</v>
      </c>
      <c r="I6" s="158"/>
      <c r="J6" s="158"/>
      <c r="K6" s="89"/>
    </row>
    <row r="7" spans="2:20" ht="13.5" thickBot="1">
      <c r="B7" s="89"/>
      <c r="C7" s="93"/>
      <c r="D7" s="93"/>
      <c r="E7" s="93"/>
      <c r="F7" s="93"/>
      <c r="G7" s="89"/>
      <c r="H7" s="89"/>
      <c r="I7" s="89"/>
      <c r="J7" s="94"/>
      <c r="K7" s="89"/>
    </row>
    <row r="8" spans="2:20" ht="29.25" customHeight="1">
      <c r="B8" s="89"/>
      <c r="C8" s="95" t="s">
        <v>43</v>
      </c>
      <c r="D8" s="159" t="s">
        <v>184</v>
      </c>
      <c r="E8" s="160"/>
      <c r="F8" s="160"/>
      <c r="G8" s="160"/>
      <c r="H8" s="161"/>
      <c r="I8" s="99"/>
      <c r="J8" s="125" t="str">
        <f>"ban" &amp; VLOOKUP(D10,HojaControl!$D$4:$F$39,2,FALSE)</f>
        <v>ban32</v>
      </c>
      <c r="K8" s="89"/>
      <c r="T8" s="56"/>
    </row>
    <row r="9" spans="2:20" ht="33" customHeight="1">
      <c r="B9" s="89"/>
      <c r="C9" s="95" t="s">
        <v>69</v>
      </c>
      <c r="D9" s="162" t="s">
        <v>48</v>
      </c>
      <c r="E9" s="163"/>
      <c r="F9" s="163"/>
      <c r="G9" s="163"/>
      <c r="H9" s="164"/>
      <c r="I9" s="155" t="str">
        <f>"¡ Bienvenidos, " &amp;D8&amp; " de" &amp;VLOOKUP(D10,HojaControl!$D$4:$F$39,3,FALSE)&amp;" !"</f>
        <v>¡ Bienvenidos, Club Atlético Olimpia de Uruguay !</v>
      </c>
      <c r="J9" s="156"/>
      <c r="K9" s="156"/>
    </row>
    <row r="10" spans="2:20" ht="32.25" customHeight="1">
      <c r="B10" s="93"/>
      <c r="C10" s="96" t="s">
        <v>85</v>
      </c>
      <c r="D10" s="196" t="s">
        <v>22</v>
      </c>
      <c r="E10" s="197"/>
      <c r="F10" s="198" t="s">
        <v>185</v>
      </c>
      <c r="G10" s="199"/>
      <c r="H10" s="200"/>
      <c r="I10" s="155"/>
      <c r="J10" s="156"/>
      <c r="K10" s="156"/>
    </row>
    <row r="11" spans="2:20" ht="30.75" customHeight="1" thickBot="1">
      <c r="B11" s="93"/>
      <c r="C11" s="96" t="s">
        <v>92</v>
      </c>
      <c r="D11" s="165" t="s">
        <v>186</v>
      </c>
      <c r="E11" s="166"/>
      <c r="F11" s="166"/>
      <c r="G11" s="166"/>
      <c r="H11" s="167"/>
      <c r="I11" s="101"/>
      <c r="J11" s="102"/>
      <c r="K11" s="89"/>
    </row>
    <row r="12" spans="2:20" ht="12" customHeight="1">
      <c r="B12" s="89"/>
      <c r="C12" s="148" t="s">
        <v>86</v>
      </c>
      <c r="D12" s="77">
        <v>1</v>
      </c>
      <c r="E12" s="149" t="s">
        <v>187</v>
      </c>
      <c r="F12" s="150"/>
      <c r="G12" s="150"/>
      <c r="H12" s="151"/>
      <c r="I12" s="129"/>
      <c r="J12" s="130"/>
      <c r="K12" s="89"/>
    </row>
    <row r="13" spans="2:20" ht="12" customHeight="1">
      <c r="B13" s="89"/>
      <c r="C13" s="148"/>
      <c r="D13" s="78">
        <v>2</v>
      </c>
      <c r="E13" s="178" t="s">
        <v>188</v>
      </c>
      <c r="F13" s="179"/>
      <c r="G13" s="179"/>
      <c r="H13" s="180"/>
      <c r="I13" s="129"/>
      <c r="J13" s="130"/>
      <c r="K13" s="89"/>
    </row>
    <row r="14" spans="2:20" ht="12" customHeight="1">
      <c r="B14" s="89"/>
      <c r="C14" s="148"/>
      <c r="D14" s="78">
        <v>3</v>
      </c>
      <c r="E14" s="181" t="s">
        <v>189</v>
      </c>
      <c r="F14" s="182"/>
      <c r="G14" s="182"/>
      <c r="H14" s="183"/>
      <c r="I14" s="129"/>
      <c r="J14" s="130"/>
      <c r="K14" s="89"/>
    </row>
    <row r="15" spans="2:20" ht="12" customHeight="1">
      <c r="B15" s="89"/>
      <c r="C15" s="148"/>
      <c r="D15" s="78">
        <v>4</v>
      </c>
      <c r="E15" s="178" t="s">
        <v>190</v>
      </c>
      <c r="F15" s="179"/>
      <c r="G15" s="179"/>
      <c r="H15" s="180"/>
      <c r="I15" s="129"/>
      <c r="J15" s="130"/>
      <c r="K15" s="89"/>
    </row>
    <row r="16" spans="2:20" ht="12" customHeight="1">
      <c r="B16" s="89"/>
      <c r="C16" s="148"/>
      <c r="D16" s="78">
        <v>5</v>
      </c>
      <c r="E16" s="178" t="s">
        <v>191</v>
      </c>
      <c r="F16" s="179"/>
      <c r="G16" s="179"/>
      <c r="H16" s="180"/>
      <c r="I16" s="129"/>
      <c r="J16" s="130"/>
      <c r="K16" s="89"/>
    </row>
    <row r="17" spans="2:18" ht="12" customHeight="1">
      <c r="B17" s="89"/>
      <c r="C17" s="148"/>
      <c r="D17" s="78">
        <v>6</v>
      </c>
      <c r="E17" s="178"/>
      <c r="F17" s="179"/>
      <c r="G17" s="179"/>
      <c r="H17" s="180"/>
      <c r="I17" s="129"/>
      <c r="J17" s="130"/>
      <c r="K17" s="89"/>
    </row>
    <row r="18" spans="2:18" ht="15.75" customHeight="1" thickBot="1">
      <c r="B18" s="89"/>
      <c r="C18" s="137"/>
      <c r="D18" s="79" t="s">
        <v>98</v>
      </c>
      <c r="E18" s="201"/>
      <c r="F18" s="202"/>
      <c r="G18" s="202"/>
      <c r="H18" s="203"/>
      <c r="I18" s="101"/>
      <c r="J18" s="103"/>
      <c r="K18" s="89"/>
    </row>
    <row r="19" spans="2:18" ht="12" customHeight="1">
      <c r="B19" s="89"/>
      <c r="C19" s="148" t="s">
        <v>106</v>
      </c>
      <c r="D19" s="80">
        <v>1</v>
      </c>
      <c r="E19" s="207" t="s">
        <v>192</v>
      </c>
      <c r="F19" s="208"/>
      <c r="G19" s="208"/>
      <c r="H19" s="81" t="s">
        <v>21</v>
      </c>
      <c r="I19" s="129"/>
      <c r="J19" s="130"/>
      <c r="K19" s="89"/>
    </row>
    <row r="20" spans="2:18" ht="12" customHeight="1">
      <c r="B20" s="89"/>
      <c r="C20" s="148"/>
      <c r="D20" s="80">
        <v>2</v>
      </c>
      <c r="E20" s="209" t="s">
        <v>193</v>
      </c>
      <c r="F20" s="210"/>
      <c r="G20" s="210"/>
      <c r="H20" s="81" t="s">
        <v>24</v>
      </c>
      <c r="I20" s="129"/>
      <c r="J20" s="130"/>
      <c r="K20" s="89"/>
    </row>
    <row r="21" spans="2:18" ht="12" customHeight="1">
      <c r="B21" s="89"/>
      <c r="C21" s="148"/>
      <c r="D21" s="78">
        <v>3</v>
      </c>
      <c r="E21" s="209"/>
      <c r="F21" s="210"/>
      <c r="G21" s="210"/>
      <c r="H21" s="81"/>
      <c r="I21" s="129"/>
      <c r="J21" s="130"/>
      <c r="K21" s="89"/>
    </row>
    <row r="22" spans="2:18" ht="12" customHeight="1">
      <c r="B22" s="89"/>
      <c r="C22" s="148"/>
      <c r="D22" s="82">
        <v>4</v>
      </c>
      <c r="E22" s="209"/>
      <c r="F22" s="210"/>
      <c r="G22" s="210"/>
      <c r="H22" s="81"/>
      <c r="I22" s="129"/>
      <c r="J22" s="130"/>
      <c r="K22" s="89"/>
    </row>
    <row r="23" spans="2:18" ht="15.75" customHeight="1" thickBot="1">
      <c r="B23" s="89"/>
      <c r="C23" s="137"/>
      <c r="D23" s="79" t="s">
        <v>98</v>
      </c>
      <c r="E23" s="204"/>
      <c r="F23" s="205"/>
      <c r="G23" s="205"/>
      <c r="H23" s="206"/>
      <c r="I23" s="101"/>
      <c r="J23" s="103"/>
      <c r="K23" s="89"/>
    </row>
    <row r="24" spans="2:18" ht="25.5" customHeight="1">
      <c r="B24" s="89"/>
      <c r="C24" s="98" t="s">
        <v>1</v>
      </c>
      <c r="D24" s="193" t="s">
        <v>7</v>
      </c>
      <c r="E24" s="194"/>
      <c r="F24" s="194"/>
      <c r="G24" s="194"/>
      <c r="H24" s="195"/>
      <c r="I24" s="104"/>
      <c r="J24" s="100"/>
      <c r="K24" s="89"/>
    </row>
    <row r="25" spans="2:18" ht="25.5" customHeight="1" thickBot="1">
      <c r="B25" s="89"/>
      <c r="C25" s="98" t="s">
        <v>0</v>
      </c>
      <c r="D25" s="190" t="s">
        <v>194</v>
      </c>
      <c r="E25" s="191"/>
      <c r="F25" s="191"/>
      <c r="G25" s="191"/>
      <c r="H25" s="192"/>
      <c r="I25" s="104"/>
      <c r="J25" s="100"/>
      <c r="K25" s="89"/>
    </row>
    <row r="26" spans="2:18" ht="6.75" customHeight="1">
      <c r="B26" s="89"/>
      <c r="C26" s="98"/>
      <c r="D26" s="110"/>
      <c r="E26" s="110"/>
      <c r="F26" s="110"/>
      <c r="G26" s="110"/>
      <c r="H26" s="110"/>
      <c r="I26" s="89"/>
      <c r="J26" s="94"/>
      <c r="K26" s="89"/>
    </row>
    <row r="27" spans="2:18" ht="16.5" customHeight="1">
      <c r="B27" s="185" t="s">
        <v>96</v>
      </c>
      <c r="C27" s="185"/>
      <c r="D27" s="185"/>
      <c r="E27" s="185"/>
      <c r="F27" s="185"/>
      <c r="G27" s="185"/>
      <c r="H27" s="185"/>
      <c r="I27" s="185"/>
      <c r="J27" s="185"/>
      <c r="K27" s="89"/>
    </row>
    <row r="28" spans="2:18" ht="8.25" customHeight="1">
      <c r="B28" s="93"/>
      <c r="C28" s="105"/>
      <c r="D28" s="93"/>
      <c r="E28" s="93"/>
      <c r="F28" s="89"/>
      <c r="G28" s="89"/>
      <c r="H28" s="89"/>
      <c r="I28" s="89"/>
      <c r="J28" s="94"/>
      <c r="K28" s="89"/>
    </row>
    <row r="29" spans="2:18" ht="18.75">
      <c r="B29" s="106"/>
      <c r="C29" s="107" t="s">
        <v>84</v>
      </c>
      <c r="D29" s="106"/>
      <c r="E29" s="106"/>
      <c r="F29" s="89"/>
      <c r="G29" s="89"/>
      <c r="H29" s="89"/>
      <c r="I29" s="177" t="s">
        <v>75</v>
      </c>
      <c r="J29" s="177"/>
      <c r="K29" s="89"/>
    </row>
    <row r="30" spans="2:18" ht="11.25" customHeight="1">
      <c r="B30" s="186"/>
      <c r="C30" s="144" t="s">
        <v>17</v>
      </c>
      <c r="D30" s="146" t="s">
        <v>18</v>
      </c>
      <c r="E30" s="146" t="s">
        <v>56</v>
      </c>
      <c r="F30" s="146" t="s">
        <v>57</v>
      </c>
      <c r="G30" s="146"/>
      <c r="H30" s="184" t="s">
        <v>58</v>
      </c>
      <c r="I30" s="146" t="s">
        <v>19</v>
      </c>
      <c r="J30" s="188" t="s">
        <v>47</v>
      </c>
      <c r="K30" s="108"/>
      <c r="L30" s="157" t="s">
        <v>89</v>
      </c>
      <c r="M30" s="157"/>
    </row>
    <row r="31" spans="2:18" ht="15" customHeight="1">
      <c r="B31" s="187"/>
      <c r="C31" s="145"/>
      <c r="D31" s="145"/>
      <c r="E31" s="145"/>
      <c r="F31" s="145"/>
      <c r="G31" s="145"/>
      <c r="H31" s="145"/>
      <c r="I31" s="145"/>
      <c r="J31" s="189"/>
      <c r="K31" s="109"/>
      <c r="L31" s="157"/>
      <c r="M31" s="157"/>
      <c r="P31" s="52" t="s">
        <v>21</v>
      </c>
      <c r="Q31" s="53" t="s">
        <v>73</v>
      </c>
      <c r="R31" s="53" t="s">
        <v>74</v>
      </c>
    </row>
    <row r="32" spans="2:18" ht="15">
      <c r="B32" s="111">
        <v>1</v>
      </c>
      <c r="C32" s="64" t="s">
        <v>195</v>
      </c>
      <c r="D32" s="59" t="s">
        <v>21</v>
      </c>
      <c r="E32" s="68" t="s">
        <v>60</v>
      </c>
      <c r="F32" s="69" t="s">
        <v>12</v>
      </c>
      <c r="G32" s="132"/>
      <c r="H32" s="134" t="s">
        <v>48</v>
      </c>
      <c r="I32" s="134" t="s">
        <v>22</v>
      </c>
      <c r="J32" s="70">
        <v>37443</v>
      </c>
      <c r="K32" s="89"/>
      <c r="L32" s="61" t="str">
        <f t="shared" ref="L32:L99" ca="1" si="0">CONCATENATE($P32,$Q32,$R32)</f>
        <v>JUVAD</v>
      </c>
      <c r="M32" s="62" t="str">
        <f t="shared" ref="M32:M99" si="1">CONCATENATE(IF($C32="","",IF($J32="","¿F. Nac.?","")),IF($C32="","",IF($D32="","¿Rama?","")),IF($C32="","",IF($E32="","¿Nivel?","")),IF($C32="","",IF($F32="","¿Categ.?","")),IF($C32="","",IF($H32="","¿Delegación?","")),IF($C32="","",IF($I32="","¿País?","")))</f>
        <v/>
      </c>
      <c r="P32" t="str">
        <f t="shared" ref="P32:P99" ca="1" si="2">IF(AND($C32&lt;&gt;"",$J32&lt;&gt;"",$D32="GAM"),IF($E32="LIB",IF(YEAR(TODAY())-YEAR($J32)&lt;=14,"INF",IF(YEAR(TODAY())-YEAR($J32)&lt;=17,"JUV","SEN")),IF(YEAR(TODAY())-YEAR($J32)&lt;=7,"PROM",IF(YEAR(TODAY())-YEAR($J32)&lt;=10,"PREINF",IF(YEAR(TODAY())-YEAR($J32)&lt;=13,"INF","JUVAD")))),"")</f>
        <v>JUVAD</v>
      </c>
      <c r="Q32" t="str">
        <f t="shared" ref="Q32:Q99" ca="1" si="3">IF(AND($C32&lt;&gt;"",$J32&lt;&gt;"",$D32="GAF"),IF($E32="LIB",IF(YEAR(TODAY())-YEAR($J32)&lt;=12,"INF",IF(YEAR(TODAY())-YEAR($J32)&lt;=15,"JUV","SEN")),""),"")</f>
        <v/>
      </c>
      <c r="R32" t="str">
        <f t="shared" ref="R32:R99" ca="1" si="4">IF(AND($C32&lt;&gt;"",$J32&lt;&gt;"",$D32="GAF",$E32&lt;&gt;"LIB"),IF(YEAR(TODAY())-YEAR($J32)&lt;=6,"PREINF",IF(YEAR(TODAY())-YEAR($J32)&lt;=8,"INF",IF(YEAR(TODAY())-YEAR($J32)&lt;=10,"INF A",IF(YEAR(TODAY())-YEAR($J32)&lt;=12,"INF B",IF(YEAR(TODAY())-YEAR($J32)&lt;=15,"JUV","MAY"))))),"")</f>
        <v/>
      </c>
    </row>
    <row r="33" spans="2:18" ht="15">
      <c r="B33" s="111">
        <v>2</v>
      </c>
      <c r="C33" s="64" t="s">
        <v>196</v>
      </c>
      <c r="D33" s="59" t="s">
        <v>21</v>
      </c>
      <c r="E33" s="68" t="s">
        <v>60</v>
      </c>
      <c r="F33" s="69" t="s">
        <v>27</v>
      </c>
      <c r="G33" s="132"/>
      <c r="H33" s="134" t="s">
        <v>48</v>
      </c>
      <c r="I33" s="134" t="s">
        <v>22</v>
      </c>
      <c r="J33" s="70">
        <v>39405</v>
      </c>
      <c r="K33" s="112"/>
      <c r="L33" s="61" t="str">
        <f t="shared" ca="1" si="0"/>
        <v>JUVAD</v>
      </c>
      <c r="M33" s="62" t="str">
        <f t="shared" si="1"/>
        <v/>
      </c>
      <c r="P33" t="str">
        <f t="shared" ca="1" si="2"/>
        <v>JUVAD</v>
      </c>
      <c r="Q33" t="str">
        <f t="shared" ca="1" si="3"/>
        <v/>
      </c>
      <c r="R33" t="str">
        <f t="shared" ca="1" si="4"/>
        <v/>
      </c>
    </row>
    <row r="34" spans="2:18" ht="15">
      <c r="B34" s="111">
        <v>3</v>
      </c>
      <c r="C34" s="64" t="s">
        <v>197</v>
      </c>
      <c r="D34" s="59" t="s">
        <v>21</v>
      </c>
      <c r="E34" s="68" t="s">
        <v>60</v>
      </c>
      <c r="F34" s="68" t="s">
        <v>27</v>
      </c>
      <c r="G34" s="132"/>
      <c r="H34" s="134" t="s">
        <v>48</v>
      </c>
      <c r="I34" s="134" t="s">
        <v>22</v>
      </c>
      <c r="J34" s="71">
        <v>39194</v>
      </c>
      <c r="K34" s="112"/>
      <c r="L34" s="61" t="str">
        <f t="shared" ca="1" si="0"/>
        <v>JUVAD</v>
      </c>
      <c r="M34" s="62" t="str">
        <f t="shared" si="1"/>
        <v/>
      </c>
      <c r="P34" t="str">
        <f t="shared" ca="1" si="2"/>
        <v>JUVAD</v>
      </c>
      <c r="Q34" t="str">
        <f t="shared" ca="1" si="3"/>
        <v/>
      </c>
      <c r="R34" t="str">
        <f t="shared" ca="1" si="4"/>
        <v/>
      </c>
    </row>
    <row r="35" spans="2:18" ht="15">
      <c r="B35" s="111">
        <v>4</v>
      </c>
      <c r="C35" s="64" t="s">
        <v>198</v>
      </c>
      <c r="D35" s="59" t="s">
        <v>21</v>
      </c>
      <c r="E35" s="68" t="s">
        <v>60</v>
      </c>
      <c r="F35" s="69" t="s">
        <v>27</v>
      </c>
      <c r="G35" s="132"/>
      <c r="H35" s="134" t="s">
        <v>48</v>
      </c>
      <c r="I35" s="134" t="s">
        <v>22</v>
      </c>
      <c r="J35" s="70">
        <v>39420</v>
      </c>
      <c r="K35" s="112"/>
      <c r="L35" s="61" t="str">
        <f t="shared" ca="1" si="0"/>
        <v>JUVAD</v>
      </c>
      <c r="M35" s="62" t="str">
        <f t="shared" si="1"/>
        <v/>
      </c>
      <c r="P35" t="str">
        <f t="shared" ca="1" si="2"/>
        <v>JUVAD</v>
      </c>
      <c r="Q35" t="str">
        <f t="shared" ca="1" si="3"/>
        <v/>
      </c>
      <c r="R35" t="str">
        <f t="shared" ca="1" si="4"/>
        <v/>
      </c>
    </row>
    <row r="36" spans="2:18" ht="15">
      <c r="B36" s="111">
        <v>5</v>
      </c>
      <c r="C36" s="64" t="s">
        <v>199</v>
      </c>
      <c r="D36" s="59" t="s">
        <v>21</v>
      </c>
      <c r="E36" s="68" t="s">
        <v>60</v>
      </c>
      <c r="F36" s="69" t="s">
        <v>27</v>
      </c>
      <c r="G36" s="132"/>
      <c r="H36" s="134" t="s">
        <v>48</v>
      </c>
      <c r="I36" s="134" t="s">
        <v>22</v>
      </c>
      <c r="J36" s="70">
        <v>39205</v>
      </c>
      <c r="K36" s="112"/>
      <c r="L36" s="61" t="str">
        <f t="shared" ca="1" si="0"/>
        <v>JUVAD</v>
      </c>
      <c r="M36" s="62" t="str">
        <f t="shared" si="1"/>
        <v/>
      </c>
      <c r="P36" t="str">
        <f t="shared" ca="1" si="2"/>
        <v>JUVAD</v>
      </c>
      <c r="Q36" t="str">
        <f t="shared" ca="1" si="3"/>
        <v/>
      </c>
      <c r="R36" t="str">
        <f t="shared" ca="1" si="4"/>
        <v/>
      </c>
    </row>
    <row r="37" spans="2:18" ht="15">
      <c r="B37" s="111">
        <v>6</v>
      </c>
      <c r="C37" s="64" t="s">
        <v>200</v>
      </c>
      <c r="D37" s="59" t="s">
        <v>21</v>
      </c>
      <c r="E37" s="68" t="s">
        <v>60</v>
      </c>
      <c r="F37" s="69" t="s">
        <v>27</v>
      </c>
      <c r="G37" s="132"/>
      <c r="H37" s="134" t="s">
        <v>48</v>
      </c>
      <c r="I37" s="134" t="s">
        <v>22</v>
      </c>
      <c r="J37" s="70">
        <v>39212</v>
      </c>
      <c r="K37" s="112"/>
      <c r="L37" s="61" t="str">
        <f t="shared" ca="1" si="0"/>
        <v>JUVAD</v>
      </c>
      <c r="M37" s="62" t="str">
        <f t="shared" si="1"/>
        <v/>
      </c>
      <c r="P37" t="str">
        <f t="shared" ca="1" si="2"/>
        <v>JUVAD</v>
      </c>
      <c r="Q37" t="str">
        <f t="shared" ca="1" si="3"/>
        <v/>
      </c>
      <c r="R37" t="str">
        <f t="shared" ca="1" si="4"/>
        <v/>
      </c>
    </row>
    <row r="38" spans="2:18" ht="15">
      <c r="B38" s="111">
        <v>7</v>
      </c>
      <c r="C38" s="65" t="s">
        <v>201</v>
      </c>
      <c r="D38" s="59" t="s">
        <v>21</v>
      </c>
      <c r="E38" s="68" t="s">
        <v>60</v>
      </c>
      <c r="F38" s="69" t="s">
        <v>27</v>
      </c>
      <c r="G38" s="132"/>
      <c r="H38" s="134" t="s">
        <v>48</v>
      </c>
      <c r="I38" s="134" t="s">
        <v>22</v>
      </c>
      <c r="J38" s="70">
        <v>38898</v>
      </c>
      <c r="K38" s="112"/>
      <c r="L38" s="61" t="str">
        <f t="shared" ca="1" si="0"/>
        <v>JUVAD</v>
      </c>
      <c r="M38" s="62" t="str">
        <f t="shared" si="1"/>
        <v/>
      </c>
      <c r="P38" t="str">
        <f t="shared" ca="1" si="2"/>
        <v>JUVAD</v>
      </c>
      <c r="Q38" t="str">
        <f t="shared" ca="1" si="3"/>
        <v/>
      </c>
      <c r="R38" t="str">
        <f t="shared" ca="1" si="4"/>
        <v/>
      </c>
    </row>
    <row r="39" spans="2:18" ht="15">
      <c r="B39" s="111">
        <v>8</v>
      </c>
      <c r="C39" s="66" t="s">
        <v>202</v>
      </c>
      <c r="D39" s="59" t="s">
        <v>21</v>
      </c>
      <c r="E39" s="68" t="s">
        <v>60</v>
      </c>
      <c r="F39" s="69" t="s">
        <v>28</v>
      </c>
      <c r="G39" s="132"/>
      <c r="H39" s="134" t="s">
        <v>48</v>
      </c>
      <c r="I39" s="134" t="s">
        <v>22</v>
      </c>
      <c r="J39" s="71">
        <v>38492</v>
      </c>
      <c r="K39" s="112"/>
      <c r="L39" s="61" t="str">
        <f t="shared" ca="1" si="0"/>
        <v>JUVAD</v>
      </c>
      <c r="M39" s="62" t="str">
        <f t="shared" si="1"/>
        <v/>
      </c>
      <c r="P39" t="str">
        <f t="shared" ca="1" si="2"/>
        <v>JUVAD</v>
      </c>
      <c r="Q39" t="str">
        <f t="shared" ca="1" si="3"/>
        <v/>
      </c>
      <c r="R39" t="str">
        <f t="shared" ca="1" si="4"/>
        <v/>
      </c>
    </row>
    <row r="40" spans="2:18" ht="15">
      <c r="B40" s="111">
        <v>9</v>
      </c>
      <c r="C40" s="64" t="s">
        <v>203</v>
      </c>
      <c r="D40" s="59" t="s">
        <v>21</v>
      </c>
      <c r="E40" s="68" t="s">
        <v>60</v>
      </c>
      <c r="F40" s="69" t="s">
        <v>28</v>
      </c>
      <c r="G40" s="132"/>
      <c r="H40" s="134" t="s">
        <v>48</v>
      </c>
      <c r="I40" s="134" t="s">
        <v>22</v>
      </c>
      <c r="J40" s="70">
        <v>38467</v>
      </c>
      <c r="K40" s="112"/>
      <c r="L40" s="61" t="str">
        <f t="shared" ca="1" si="0"/>
        <v>JUVAD</v>
      </c>
      <c r="M40" s="62" t="str">
        <f t="shared" si="1"/>
        <v/>
      </c>
      <c r="P40" t="str">
        <f t="shared" ca="1" si="2"/>
        <v>JUVAD</v>
      </c>
      <c r="Q40" t="str">
        <f t="shared" ca="1" si="3"/>
        <v/>
      </c>
      <c r="R40" t="str">
        <f t="shared" ca="1" si="4"/>
        <v/>
      </c>
    </row>
    <row r="41" spans="2:18" ht="15">
      <c r="B41" s="111">
        <v>10</v>
      </c>
      <c r="C41" s="67" t="s">
        <v>204</v>
      </c>
      <c r="D41" s="59" t="s">
        <v>21</v>
      </c>
      <c r="E41" s="68" t="s">
        <v>41</v>
      </c>
      <c r="F41" s="69" t="s">
        <v>40</v>
      </c>
      <c r="G41" s="132"/>
      <c r="H41" s="134" t="s">
        <v>48</v>
      </c>
      <c r="I41" s="134" t="s">
        <v>22</v>
      </c>
      <c r="J41" s="70">
        <v>36133</v>
      </c>
      <c r="K41" s="112"/>
      <c r="L41" s="61" t="str">
        <f t="shared" ca="1" si="0"/>
        <v>SEN</v>
      </c>
      <c r="M41" s="62" t="str">
        <f t="shared" si="1"/>
        <v/>
      </c>
      <c r="P41" t="str">
        <f t="shared" ca="1" si="2"/>
        <v>SEN</v>
      </c>
      <c r="Q41" t="str">
        <f t="shared" ca="1" si="3"/>
        <v/>
      </c>
      <c r="R41" t="str">
        <f t="shared" ca="1" si="4"/>
        <v/>
      </c>
    </row>
    <row r="42" spans="2:18" ht="15">
      <c r="B42" s="111">
        <v>11</v>
      </c>
      <c r="C42" s="64" t="s">
        <v>205</v>
      </c>
      <c r="D42" s="59" t="s">
        <v>21</v>
      </c>
      <c r="E42" s="68" t="s">
        <v>41</v>
      </c>
      <c r="F42" s="68" t="s">
        <v>40</v>
      </c>
      <c r="G42" s="132"/>
      <c r="H42" s="134" t="s">
        <v>48</v>
      </c>
      <c r="I42" s="134" t="s">
        <v>22</v>
      </c>
      <c r="J42" s="70">
        <v>35047</v>
      </c>
      <c r="K42" s="112"/>
      <c r="L42" s="61" t="str">
        <f t="shared" ca="1" si="0"/>
        <v>SEN</v>
      </c>
      <c r="M42" s="62" t="str">
        <f t="shared" si="1"/>
        <v/>
      </c>
      <c r="P42" t="str">
        <f t="shared" ca="1" si="2"/>
        <v>SEN</v>
      </c>
      <c r="Q42" t="str">
        <f t="shared" ca="1" si="3"/>
        <v/>
      </c>
      <c r="R42" t="str">
        <f t="shared" ca="1" si="4"/>
        <v/>
      </c>
    </row>
    <row r="43" spans="2:18" ht="15">
      <c r="B43" s="111">
        <v>12</v>
      </c>
      <c r="C43" s="64" t="s">
        <v>206</v>
      </c>
      <c r="D43" s="59" t="s">
        <v>21</v>
      </c>
      <c r="E43" s="68" t="s">
        <v>41</v>
      </c>
      <c r="F43" s="69" t="s">
        <v>40</v>
      </c>
      <c r="G43" s="132"/>
      <c r="H43" s="134" t="s">
        <v>48</v>
      </c>
      <c r="I43" s="134" t="s">
        <v>22</v>
      </c>
      <c r="J43" s="70">
        <v>35152</v>
      </c>
      <c r="K43" s="112"/>
      <c r="L43" s="61" t="str">
        <f t="shared" ca="1" si="0"/>
        <v>SEN</v>
      </c>
      <c r="M43" s="62" t="str">
        <f t="shared" si="1"/>
        <v/>
      </c>
      <c r="P43" t="str">
        <f t="shared" ca="1" si="2"/>
        <v>SEN</v>
      </c>
      <c r="Q43" t="str">
        <f t="shared" ca="1" si="3"/>
        <v/>
      </c>
      <c r="R43" t="str">
        <f t="shared" ca="1" si="4"/>
        <v/>
      </c>
    </row>
    <row r="44" spans="2:18" ht="15">
      <c r="B44" s="111">
        <v>13</v>
      </c>
      <c r="C44" s="65" t="s">
        <v>207</v>
      </c>
      <c r="D44" s="59" t="s">
        <v>21</v>
      </c>
      <c r="E44" s="68" t="s">
        <v>41</v>
      </c>
      <c r="F44" s="69" t="s">
        <v>40</v>
      </c>
      <c r="G44" s="132"/>
      <c r="H44" s="134" t="s">
        <v>48</v>
      </c>
      <c r="I44" s="134" t="s">
        <v>22</v>
      </c>
      <c r="J44" s="70">
        <v>35145</v>
      </c>
      <c r="K44" s="112"/>
      <c r="L44" s="61" t="str">
        <f t="shared" ca="1" si="0"/>
        <v>SEN</v>
      </c>
      <c r="M44" s="62" t="str">
        <f t="shared" si="1"/>
        <v/>
      </c>
      <c r="P44" t="str">
        <f t="shared" ca="1" si="2"/>
        <v>SEN</v>
      </c>
      <c r="Q44" t="str">
        <f t="shared" ca="1" si="3"/>
        <v/>
      </c>
      <c r="R44" t="str">
        <f t="shared" ca="1" si="4"/>
        <v/>
      </c>
    </row>
    <row r="45" spans="2:18" ht="15">
      <c r="B45" s="111">
        <v>14</v>
      </c>
      <c r="C45" s="64" t="s">
        <v>208</v>
      </c>
      <c r="D45" s="59" t="s">
        <v>21</v>
      </c>
      <c r="E45" s="68" t="s">
        <v>32</v>
      </c>
      <c r="F45" s="69" t="s">
        <v>28</v>
      </c>
      <c r="G45" s="132"/>
      <c r="H45" s="134" t="s">
        <v>48</v>
      </c>
      <c r="I45" s="134" t="s">
        <v>22</v>
      </c>
      <c r="J45" s="71">
        <v>38248</v>
      </c>
      <c r="K45" s="112"/>
      <c r="L45" s="61" t="str">
        <f t="shared" ca="1" si="0"/>
        <v>JUVAD</v>
      </c>
      <c r="M45" s="62" t="str">
        <f t="shared" si="1"/>
        <v/>
      </c>
      <c r="P45" t="str">
        <f t="shared" ca="1" si="2"/>
        <v>JUVAD</v>
      </c>
      <c r="Q45" t="str">
        <f t="shared" ca="1" si="3"/>
        <v/>
      </c>
      <c r="R45" t="str">
        <f t="shared" ca="1" si="4"/>
        <v/>
      </c>
    </row>
    <row r="46" spans="2:18" ht="15">
      <c r="B46" s="111">
        <v>15</v>
      </c>
      <c r="C46" s="64" t="s">
        <v>209</v>
      </c>
      <c r="D46" s="59" t="s">
        <v>21</v>
      </c>
      <c r="E46" s="68" t="s">
        <v>32</v>
      </c>
      <c r="F46" s="69" t="s">
        <v>12</v>
      </c>
      <c r="G46" s="132"/>
      <c r="H46" s="134" t="s">
        <v>48</v>
      </c>
      <c r="I46" s="134" t="s">
        <v>22</v>
      </c>
      <c r="J46" s="70">
        <v>37331</v>
      </c>
      <c r="K46" s="112"/>
      <c r="L46" s="61" t="str">
        <f t="shared" ca="1" si="0"/>
        <v>JUVAD</v>
      </c>
      <c r="M46" s="62" t="str">
        <f t="shared" si="1"/>
        <v/>
      </c>
      <c r="P46" t="str">
        <f t="shared" ca="1" si="2"/>
        <v>JUVAD</v>
      </c>
      <c r="Q46" t="str">
        <f t="shared" ca="1" si="3"/>
        <v/>
      </c>
      <c r="R46" t="str">
        <f t="shared" ca="1" si="4"/>
        <v/>
      </c>
    </row>
    <row r="47" spans="2:18" ht="15">
      <c r="B47" s="111">
        <v>16</v>
      </c>
      <c r="C47" s="64" t="s">
        <v>210</v>
      </c>
      <c r="D47" s="59" t="s">
        <v>21</v>
      </c>
      <c r="E47" s="68" t="s">
        <v>32</v>
      </c>
      <c r="F47" s="69" t="s">
        <v>12</v>
      </c>
      <c r="G47" s="132"/>
      <c r="H47" s="134" t="s">
        <v>48</v>
      </c>
      <c r="I47" s="134" t="s">
        <v>22</v>
      </c>
      <c r="J47" s="70">
        <v>37317</v>
      </c>
      <c r="K47" s="112"/>
      <c r="L47" s="61" t="str">
        <f t="shared" ca="1" si="0"/>
        <v>JUVAD</v>
      </c>
      <c r="M47" s="62" t="str">
        <f t="shared" si="1"/>
        <v/>
      </c>
      <c r="P47" t="str">
        <f t="shared" ca="1" si="2"/>
        <v>JUVAD</v>
      </c>
      <c r="Q47" t="str">
        <f t="shared" ca="1" si="3"/>
        <v/>
      </c>
      <c r="R47" t="str">
        <f t="shared" ca="1" si="4"/>
        <v/>
      </c>
    </row>
    <row r="48" spans="2:18" ht="15">
      <c r="B48" s="111">
        <v>17</v>
      </c>
      <c r="C48" s="65" t="s">
        <v>211</v>
      </c>
      <c r="D48" s="59" t="s">
        <v>21</v>
      </c>
      <c r="E48" s="68" t="s">
        <v>32</v>
      </c>
      <c r="F48" s="69" t="s">
        <v>12</v>
      </c>
      <c r="G48" s="132"/>
      <c r="H48" s="134" t="s">
        <v>48</v>
      </c>
      <c r="I48" s="134" t="s">
        <v>22</v>
      </c>
      <c r="J48" s="70">
        <v>37503</v>
      </c>
      <c r="K48" s="112"/>
      <c r="L48" s="61" t="str">
        <f t="shared" ca="1" si="0"/>
        <v>JUVAD</v>
      </c>
      <c r="M48" s="62" t="str">
        <f t="shared" si="1"/>
        <v/>
      </c>
      <c r="P48" t="str">
        <f t="shared" ca="1" si="2"/>
        <v>JUVAD</v>
      </c>
      <c r="Q48" t="str">
        <f t="shared" ca="1" si="3"/>
        <v/>
      </c>
      <c r="R48" t="str">
        <f t="shared" ca="1" si="4"/>
        <v/>
      </c>
    </row>
    <row r="49" spans="2:19" ht="15">
      <c r="B49" s="111">
        <v>18</v>
      </c>
      <c r="C49" s="64" t="s">
        <v>212</v>
      </c>
      <c r="D49" s="59" t="s">
        <v>21</v>
      </c>
      <c r="E49" s="68" t="s">
        <v>32</v>
      </c>
      <c r="F49" s="68" t="s">
        <v>12</v>
      </c>
      <c r="G49" s="132"/>
      <c r="H49" s="134" t="s">
        <v>48</v>
      </c>
      <c r="I49" s="134" t="s">
        <v>22</v>
      </c>
      <c r="J49" s="70">
        <v>36555</v>
      </c>
      <c r="K49" s="112"/>
      <c r="L49" s="61" t="str">
        <f t="shared" ca="1" si="0"/>
        <v>JUVAD</v>
      </c>
      <c r="M49" s="62" t="str">
        <f t="shared" si="1"/>
        <v/>
      </c>
      <c r="P49" t="str">
        <f t="shared" ca="1" si="2"/>
        <v>JUVAD</v>
      </c>
      <c r="Q49" t="str">
        <f t="shared" ca="1" si="3"/>
        <v/>
      </c>
      <c r="R49" t="str">
        <f t="shared" ca="1" si="4"/>
        <v/>
      </c>
    </row>
    <row r="50" spans="2:19" ht="15">
      <c r="B50" s="111">
        <v>19</v>
      </c>
      <c r="C50" s="64" t="s">
        <v>213</v>
      </c>
      <c r="D50" s="59" t="s">
        <v>21</v>
      </c>
      <c r="E50" s="68" t="s">
        <v>32</v>
      </c>
      <c r="F50" s="68" t="s">
        <v>12</v>
      </c>
      <c r="G50" s="132"/>
      <c r="H50" s="134" t="s">
        <v>48</v>
      </c>
      <c r="I50" s="134" t="s">
        <v>22</v>
      </c>
      <c r="J50" s="70">
        <v>36348</v>
      </c>
      <c r="K50" s="112"/>
      <c r="L50" s="61" t="str">
        <f t="shared" ca="1" si="0"/>
        <v>JUVAD</v>
      </c>
      <c r="M50" s="62" t="str">
        <f t="shared" si="1"/>
        <v/>
      </c>
      <c r="P50" t="str">
        <f t="shared" ca="1" si="2"/>
        <v>JUVAD</v>
      </c>
      <c r="Q50" t="str">
        <f t="shared" ca="1" si="3"/>
        <v/>
      </c>
      <c r="R50" t="str">
        <f t="shared" ca="1" si="4"/>
        <v/>
      </c>
    </row>
    <row r="51" spans="2:19" ht="15">
      <c r="B51" s="111">
        <v>20</v>
      </c>
      <c r="C51" s="64" t="s">
        <v>214</v>
      </c>
      <c r="D51" s="59" t="s">
        <v>21</v>
      </c>
      <c r="E51" s="68" t="s">
        <v>32</v>
      </c>
      <c r="F51" s="68" t="s">
        <v>27</v>
      </c>
      <c r="G51" s="132"/>
      <c r="H51" s="134" t="s">
        <v>48</v>
      </c>
      <c r="I51" s="134" t="s">
        <v>22</v>
      </c>
      <c r="J51" s="70">
        <v>38765</v>
      </c>
      <c r="K51" s="112"/>
      <c r="L51" s="61" t="str">
        <f t="shared" ca="1" si="0"/>
        <v>JUVAD</v>
      </c>
      <c r="M51" s="62" t="str">
        <f t="shared" si="1"/>
        <v/>
      </c>
      <c r="P51" t="str">
        <f t="shared" ca="1" si="2"/>
        <v>JUVAD</v>
      </c>
      <c r="Q51" t="str">
        <f t="shared" ca="1" si="3"/>
        <v/>
      </c>
      <c r="R51" t="str">
        <f t="shared" ca="1" si="4"/>
        <v/>
      </c>
    </row>
    <row r="52" spans="2:19" ht="15">
      <c r="B52" s="111">
        <v>21</v>
      </c>
      <c r="C52" s="65" t="s">
        <v>215</v>
      </c>
      <c r="D52" s="57" t="s">
        <v>21</v>
      </c>
      <c r="E52" s="68" t="s">
        <v>32</v>
      </c>
      <c r="F52" s="68" t="s">
        <v>27</v>
      </c>
      <c r="G52" s="132"/>
      <c r="H52" s="134" t="s">
        <v>48</v>
      </c>
      <c r="I52" s="134" t="s">
        <v>22</v>
      </c>
      <c r="J52" s="71">
        <v>38953</v>
      </c>
      <c r="K52" s="112"/>
      <c r="L52" s="61" t="str">
        <f t="shared" ca="1" si="0"/>
        <v>JUVAD</v>
      </c>
      <c r="M52" s="62" t="str">
        <f t="shared" si="1"/>
        <v/>
      </c>
      <c r="P52" t="str">
        <f t="shared" ca="1" si="2"/>
        <v>JUVAD</v>
      </c>
      <c r="Q52" t="str">
        <f t="shared" ca="1" si="3"/>
        <v/>
      </c>
      <c r="R52" t="str">
        <f t="shared" ca="1" si="4"/>
        <v/>
      </c>
    </row>
    <row r="53" spans="2:19" ht="15">
      <c r="B53" s="111">
        <v>22</v>
      </c>
      <c r="C53" s="64" t="s">
        <v>216</v>
      </c>
      <c r="D53" s="57" t="s">
        <v>21</v>
      </c>
      <c r="E53" s="68" t="s">
        <v>32</v>
      </c>
      <c r="F53" s="69" t="s">
        <v>27</v>
      </c>
      <c r="G53" s="132"/>
      <c r="H53" s="134" t="s">
        <v>48</v>
      </c>
      <c r="I53" s="134" t="s">
        <v>22</v>
      </c>
      <c r="J53" s="70">
        <v>39540</v>
      </c>
      <c r="K53" s="112"/>
      <c r="L53" s="61" t="str">
        <f t="shared" ca="1" si="0"/>
        <v>JUVAD</v>
      </c>
      <c r="M53" s="62" t="str">
        <f t="shared" si="1"/>
        <v/>
      </c>
      <c r="P53" t="str">
        <f t="shared" ca="1" si="2"/>
        <v>JUVAD</v>
      </c>
      <c r="Q53" t="str">
        <f t="shared" ca="1" si="3"/>
        <v/>
      </c>
      <c r="R53" t="str">
        <f t="shared" ca="1" si="4"/>
        <v/>
      </c>
    </row>
    <row r="54" spans="2:19" ht="15">
      <c r="B54" s="111">
        <v>23</v>
      </c>
      <c r="C54" s="64" t="s">
        <v>217</v>
      </c>
      <c r="D54" s="57" t="s">
        <v>21</v>
      </c>
      <c r="E54" s="68" t="s">
        <v>32</v>
      </c>
      <c r="F54" s="69" t="s">
        <v>27</v>
      </c>
      <c r="G54" s="132"/>
      <c r="H54" s="134" t="s">
        <v>48</v>
      </c>
      <c r="I54" s="134" t="s">
        <v>22</v>
      </c>
      <c r="J54" s="70">
        <v>39522</v>
      </c>
      <c r="K54" s="112"/>
      <c r="L54" s="61" t="str">
        <f t="shared" ca="1" si="0"/>
        <v>JUVAD</v>
      </c>
      <c r="M54" s="62" t="str">
        <f t="shared" si="1"/>
        <v/>
      </c>
      <c r="P54" t="str">
        <f t="shared" ca="1" si="2"/>
        <v>JUVAD</v>
      </c>
      <c r="Q54" t="str">
        <f t="shared" ca="1" si="3"/>
        <v/>
      </c>
      <c r="R54" t="str">
        <f t="shared" ca="1" si="4"/>
        <v/>
      </c>
    </row>
    <row r="55" spans="2:19" ht="15">
      <c r="B55" s="111">
        <v>24</v>
      </c>
      <c r="C55" s="64" t="s">
        <v>218</v>
      </c>
      <c r="D55" s="57" t="s">
        <v>21</v>
      </c>
      <c r="E55" s="68" t="s">
        <v>104</v>
      </c>
      <c r="F55" s="69" t="s">
        <v>12</v>
      </c>
      <c r="G55" s="132"/>
      <c r="H55" s="134" t="s">
        <v>48</v>
      </c>
      <c r="I55" s="134" t="s">
        <v>22</v>
      </c>
      <c r="J55" s="70">
        <v>37452</v>
      </c>
      <c r="K55" s="112"/>
      <c r="L55" s="61" t="str">
        <f t="shared" ca="1" si="0"/>
        <v>JUVAD</v>
      </c>
      <c r="M55" s="62" t="str">
        <f t="shared" si="1"/>
        <v/>
      </c>
      <c r="P55" t="str">
        <f t="shared" ca="1" si="2"/>
        <v>JUVAD</v>
      </c>
      <c r="Q55" t="str">
        <f t="shared" ca="1" si="3"/>
        <v/>
      </c>
      <c r="R55" t="str">
        <f t="shared" ca="1" si="4"/>
        <v/>
      </c>
    </row>
    <row r="56" spans="2:19" s="2" customFormat="1" ht="15">
      <c r="B56" s="111">
        <v>25</v>
      </c>
      <c r="C56" s="64" t="s">
        <v>219</v>
      </c>
      <c r="D56" s="57" t="s">
        <v>21</v>
      </c>
      <c r="E56" s="68" t="s">
        <v>104</v>
      </c>
      <c r="F56" s="68" t="s">
        <v>12</v>
      </c>
      <c r="G56" s="132"/>
      <c r="H56" s="134" t="s">
        <v>48</v>
      </c>
      <c r="I56" s="134" t="s">
        <v>22</v>
      </c>
      <c r="J56" s="70">
        <v>36335</v>
      </c>
      <c r="K56" s="112"/>
      <c r="L56" s="61" t="str">
        <f t="shared" ca="1" si="0"/>
        <v>JUVAD</v>
      </c>
      <c r="M56" s="62" t="str">
        <f t="shared" si="1"/>
        <v/>
      </c>
      <c r="N56"/>
      <c r="O56"/>
      <c r="P56" t="str">
        <f t="shared" ca="1" si="2"/>
        <v>JUVAD</v>
      </c>
      <c r="Q56" t="str">
        <f t="shared" ca="1" si="3"/>
        <v/>
      </c>
      <c r="R56" t="str">
        <f t="shared" ca="1" si="4"/>
        <v/>
      </c>
      <c r="S56"/>
    </row>
    <row r="57" spans="2:19" ht="15">
      <c r="B57" s="111">
        <v>26</v>
      </c>
      <c r="C57" s="64" t="s">
        <v>220</v>
      </c>
      <c r="D57" s="57" t="s">
        <v>21</v>
      </c>
      <c r="E57" s="68" t="s">
        <v>104</v>
      </c>
      <c r="F57" s="68" t="s">
        <v>12</v>
      </c>
      <c r="G57" s="132"/>
      <c r="H57" s="134" t="s">
        <v>48</v>
      </c>
      <c r="I57" s="134" t="s">
        <v>22</v>
      </c>
      <c r="J57" s="70">
        <v>35837</v>
      </c>
      <c r="K57" s="89"/>
      <c r="L57" s="61" t="str">
        <f t="shared" ca="1" si="0"/>
        <v>JUVAD</v>
      </c>
      <c r="M57" s="62" t="str">
        <f t="shared" si="1"/>
        <v/>
      </c>
      <c r="P57" t="str">
        <f t="shared" ca="1" si="2"/>
        <v>JUVAD</v>
      </c>
      <c r="Q57" t="str">
        <f t="shared" ca="1" si="3"/>
        <v/>
      </c>
      <c r="R57" t="str">
        <f t="shared" ca="1" si="4"/>
        <v/>
      </c>
    </row>
    <row r="58" spans="2:19" ht="15">
      <c r="B58" s="111">
        <v>27</v>
      </c>
      <c r="C58" s="64" t="s">
        <v>221</v>
      </c>
      <c r="D58" s="57" t="s">
        <v>21</v>
      </c>
      <c r="E58" s="68" t="s">
        <v>104</v>
      </c>
      <c r="F58" s="68" t="s">
        <v>12</v>
      </c>
      <c r="G58" s="132"/>
      <c r="H58" s="134" t="s">
        <v>48</v>
      </c>
      <c r="I58" s="134" t="s">
        <v>22</v>
      </c>
      <c r="J58" s="70">
        <v>32740</v>
      </c>
      <c r="K58" s="89"/>
      <c r="L58" s="61" t="str">
        <f t="shared" ca="1" si="0"/>
        <v>JUVAD</v>
      </c>
      <c r="M58" s="62" t="str">
        <f t="shared" si="1"/>
        <v/>
      </c>
      <c r="P58" t="str">
        <f t="shared" ca="1" si="2"/>
        <v>JUVAD</v>
      </c>
      <c r="Q58" t="str">
        <f t="shared" ca="1" si="3"/>
        <v/>
      </c>
      <c r="R58" t="str">
        <f t="shared" ca="1" si="4"/>
        <v/>
      </c>
    </row>
    <row r="59" spans="2:19" ht="15">
      <c r="B59" s="111">
        <v>28</v>
      </c>
      <c r="C59" s="65" t="s">
        <v>222</v>
      </c>
      <c r="D59" s="57" t="s">
        <v>21</v>
      </c>
      <c r="E59" s="68" t="s">
        <v>33</v>
      </c>
      <c r="F59" s="68" t="s">
        <v>28</v>
      </c>
      <c r="G59" s="132"/>
      <c r="H59" s="134" t="s">
        <v>48</v>
      </c>
      <c r="I59" s="134" t="s">
        <v>22</v>
      </c>
      <c r="J59" s="70">
        <v>37717</v>
      </c>
      <c r="K59" s="89"/>
      <c r="L59" s="61" t="str">
        <f t="shared" ca="1" si="0"/>
        <v>JUVAD</v>
      </c>
      <c r="M59" s="62" t="str">
        <f t="shared" si="1"/>
        <v/>
      </c>
      <c r="P59" t="str">
        <f t="shared" ca="1" si="2"/>
        <v>JUVAD</v>
      </c>
      <c r="Q59" t="str">
        <f t="shared" ca="1" si="3"/>
        <v/>
      </c>
      <c r="R59" t="str">
        <f t="shared" ca="1" si="4"/>
        <v/>
      </c>
    </row>
    <row r="60" spans="2:19" ht="15">
      <c r="B60" s="111">
        <v>29</v>
      </c>
      <c r="C60" s="65" t="s">
        <v>223</v>
      </c>
      <c r="D60" s="57" t="s">
        <v>21</v>
      </c>
      <c r="E60" s="68" t="s">
        <v>33</v>
      </c>
      <c r="F60" s="68" t="s">
        <v>12</v>
      </c>
      <c r="G60" s="132"/>
      <c r="H60" s="134" t="s">
        <v>48</v>
      </c>
      <c r="I60" s="134" t="s">
        <v>22</v>
      </c>
      <c r="J60" s="70">
        <v>29753</v>
      </c>
      <c r="K60" s="89"/>
      <c r="L60" s="61" t="str">
        <f t="shared" ca="1" si="0"/>
        <v>JUVAD</v>
      </c>
      <c r="M60" s="62" t="str">
        <f t="shared" si="1"/>
        <v/>
      </c>
      <c r="P60" t="str">
        <f t="shared" ca="1" si="2"/>
        <v>JUVAD</v>
      </c>
      <c r="Q60" t="str">
        <f t="shared" ca="1" si="3"/>
        <v/>
      </c>
      <c r="R60" t="str">
        <f t="shared" ca="1" si="4"/>
        <v/>
      </c>
    </row>
    <row r="61" spans="2:19" ht="15">
      <c r="B61" s="111">
        <v>30</v>
      </c>
      <c r="C61" s="65" t="s">
        <v>224</v>
      </c>
      <c r="D61" s="57" t="s">
        <v>24</v>
      </c>
      <c r="E61" s="68" t="s">
        <v>41</v>
      </c>
      <c r="F61" s="68" t="s">
        <v>40</v>
      </c>
      <c r="G61" s="132"/>
      <c r="H61" s="134" t="s">
        <v>48</v>
      </c>
      <c r="I61" s="134" t="s">
        <v>22</v>
      </c>
      <c r="J61" s="70">
        <v>35724</v>
      </c>
      <c r="K61" s="89"/>
      <c r="L61" s="61" t="str">
        <f t="shared" ca="1" si="0"/>
        <v>SEN</v>
      </c>
      <c r="M61" s="62" t="str">
        <f t="shared" si="1"/>
        <v/>
      </c>
      <c r="P61" t="str">
        <f t="shared" ca="1" si="2"/>
        <v/>
      </c>
      <c r="Q61" t="str">
        <f t="shared" ca="1" si="3"/>
        <v>SEN</v>
      </c>
      <c r="R61" t="str">
        <f t="shared" ca="1" si="4"/>
        <v/>
      </c>
    </row>
    <row r="62" spans="2:19" ht="15">
      <c r="B62" s="111">
        <v>31</v>
      </c>
      <c r="C62" s="64" t="s">
        <v>225</v>
      </c>
      <c r="D62" s="59" t="s">
        <v>24</v>
      </c>
      <c r="E62" s="68" t="s">
        <v>41</v>
      </c>
      <c r="F62" s="69" t="s">
        <v>30</v>
      </c>
      <c r="G62" s="131"/>
      <c r="H62" s="134" t="s">
        <v>48</v>
      </c>
      <c r="I62" s="134" t="s">
        <v>22</v>
      </c>
      <c r="J62" s="70">
        <v>37513</v>
      </c>
      <c r="K62" s="89"/>
      <c r="L62" s="61" t="str">
        <f t="shared" ca="1" si="0"/>
        <v>SEN</v>
      </c>
      <c r="M62" s="62" t="str">
        <f t="shared" si="1"/>
        <v/>
      </c>
      <c r="P62" t="str">
        <f t="shared" ca="1" si="2"/>
        <v/>
      </c>
      <c r="Q62" t="str">
        <f t="shared" ca="1" si="3"/>
        <v>SEN</v>
      </c>
      <c r="R62" t="str">
        <f t="shared" ca="1" si="4"/>
        <v/>
      </c>
    </row>
    <row r="63" spans="2:19" ht="15">
      <c r="B63" s="111">
        <v>32</v>
      </c>
      <c r="C63" s="65" t="s">
        <v>226</v>
      </c>
      <c r="D63" s="59" t="s">
        <v>24</v>
      </c>
      <c r="E63" s="68" t="s">
        <v>34</v>
      </c>
      <c r="F63" s="69" t="s">
        <v>31</v>
      </c>
      <c r="G63" s="132"/>
      <c r="H63" s="134" t="s">
        <v>48</v>
      </c>
      <c r="I63" s="134" t="s">
        <v>22</v>
      </c>
      <c r="J63" s="70">
        <v>36100</v>
      </c>
      <c r="K63" s="89"/>
      <c r="L63" s="61" t="str">
        <f t="shared" ca="1" si="0"/>
        <v>MAY</v>
      </c>
      <c r="M63" s="62" t="str">
        <f t="shared" si="1"/>
        <v/>
      </c>
      <c r="P63" t="str">
        <f t="shared" ca="1" si="2"/>
        <v/>
      </c>
      <c r="Q63" t="str">
        <f t="shared" ca="1" si="3"/>
        <v/>
      </c>
      <c r="R63" t="str">
        <f t="shared" ca="1" si="4"/>
        <v>MAY</v>
      </c>
    </row>
    <row r="64" spans="2:19" ht="15">
      <c r="B64" s="111">
        <v>33</v>
      </c>
      <c r="C64" s="64" t="s">
        <v>227</v>
      </c>
      <c r="D64" s="59" t="s">
        <v>24</v>
      </c>
      <c r="E64" s="68" t="s">
        <v>34</v>
      </c>
      <c r="F64" s="69" t="s">
        <v>31</v>
      </c>
      <c r="G64" s="132"/>
      <c r="H64" s="134" t="s">
        <v>48</v>
      </c>
      <c r="I64" s="134" t="s">
        <v>22</v>
      </c>
      <c r="J64" s="71">
        <v>35374</v>
      </c>
      <c r="K64" s="89"/>
      <c r="L64" s="61" t="str">
        <f t="shared" ca="1" si="0"/>
        <v>MAY</v>
      </c>
      <c r="M64" s="62" t="str">
        <f t="shared" si="1"/>
        <v/>
      </c>
      <c r="P64" t="str">
        <f t="shared" ca="1" si="2"/>
        <v/>
      </c>
      <c r="Q64" t="str">
        <f t="shared" ca="1" si="3"/>
        <v/>
      </c>
      <c r="R64" t="str">
        <f t="shared" ca="1" si="4"/>
        <v>MAY</v>
      </c>
    </row>
    <row r="65" spans="2:18" ht="15">
      <c r="B65" s="111">
        <v>34</v>
      </c>
      <c r="C65" s="65" t="s">
        <v>228</v>
      </c>
      <c r="D65" s="59" t="s">
        <v>24</v>
      </c>
      <c r="E65" s="68" t="s">
        <v>34</v>
      </c>
      <c r="F65" s="69" t="s">
        <v>30</v>
      </c>
      <c r="G65" s="132"/>
      <c r="H65" s="134" t="s">
        <v>48</v>
      </c>
      <c r="I65" s="134" t="s">
        <v>22</v>
      </c>
      <c r="J65" s="70">
        <v>37390</v>
      </c>
      <c r="K65" s="89"/>
      <c r="L65" s="61" t="str">
        <f t="shared" ca="1" si="0"/>
        <v>MAY</v>
      </c>
      <c r="M65" s="62" t="str">
        <f t="shared" si="1"/>
        <v/>
      </c>
      <c r="P65" t="str">
        <f t="shared" ca="1" si="2"/>
        <v/>
      </c>
      <c r="Q65" t="str">
        <f t="shared" ca="1" si="3"/>
        <v/>
      </c>
      <c r="R65" t="str">
        <f t="shared" ca="1" si="4"/>
        <v>MAY</v>
      </c>
    </row>
    <row r="66" spans="2:18" ht="15">
      <c r="B66" s="111">
        <v>35</v>
      </c>
      <c r="C66" s="64" t="s">
        <v>229</v>
      </c>
      <c r="D66" s="59" t="s">
        <v>24</v>
      </c>
      <c r="E66" s="68" t="s">
        <v>34</v>
      </c>
      <c r="F66" s="69" t="s">
        <v>30</v>
      </c>
      <c r="G66" s="132"/>
      <c r="H66" s="134" t="s">
        <v>48</v>
      </c>
      <c r="I66" s="134" t="s">
        <v>22</v>
      </c>
      <c r="J66" s="70">
        <v>37356</v>
      </c>
      <c r="K66" s="89"/>
      <c r="L66" s="61" t="str">
        <f t="shared" ca="1" si="0"/>
        <v>MAY</v>
      </c>
      <c r="M66" s="62" t="str">
        <f t="shared" si="1"/>
        <v/>
      </c>
      <c r="P66" t="str">
        <f t="shared" ca="1" si="2"/>
        <v/>
      </c>
      <c r="Q66" t="str">
        <f t="shared" ca="1" si="3"/>
        <v/>
      </c>
      <c r="R66" t="str">
        <f t="shared" ca="1" si="4"/>
        <v>MAY</v>
      </c>
    </row>
    <row r="67" spans="2:18" ht="15">
      <c r="B67" s="111">
        <v>36</v>
      </c>
      <c r="C67" s="66" t="s">
        <v>230</v>
      </c>
      <c r="D67" s="59" t="s">
        <v>24</v>
      </c>
      <c r="E67" s="68" t="s">
        <v>34</v>
      </c>
      <c r="F67" s="68" t="s">
        <v>25</v>
      </c>
      <c r="G67" s="132"/>
      <c r="H67" s="134" t="s">
        <v>48</v>
      </c>
      <c r="I67" s="134" t="s">
        <v>22</v>
      </c>
      <c r="J67" s="70">
        <v>38441</v>
      </c>
      <c r="K67" s="89"/>
      <c r="L67" s="61" t="str">
        <f t="shared" ca="1" si="0"/>
        <v>MAY</v>
      </c>
      <c r="M67" s="62" t="str">
        <f t="shared" si="1"/>
        <v/>
      </c>
      <c r="P67" t="str">
        <f t="shared" ca="1" si="2"/>
        <v/>
      </c>
      <c r="Q67" t="str">
        <f t="shared" ca="1" si="3"/>
        <v/>
      </c>
      <c r="R67" t="str">
        <f t="shared" ca="1" si="4"/>
        <v>MAY</v>
      </c>
    </row>
    <row r="68" spans="2:18" ht="15">
      <c r="B68" s="111">
        <v>37</v>
      </c>
      <c r="C68" s="65" t="s">
        <v>231</v>
      </c>
      <c r="D68" s="57" t="s">
        <v>24</v>
      </c>
      <c r="E68" s="68" t="s">
        <v>105</v>
      </c>
      <c r="F68" s="68" t="s">
        <v>30</v>
      </c>
      <c r="G68" s="132"/>
      <c r="H68" s="134" t="s">
        <v>48</v>
      </c>
      <c r="I68" s="134" t="s">
        <v>22</v>
      </c>
      <c r="J68" s="70">
        <v>37981</v>
      </c>
      <c r="K68" s="89"/>
      <c r="L68" s="61" t="str">
        <f t="shared" ca="1" si="0"/>
        <v>MAY</v>
      </c>
      <c r="M68" s="62" t="str">
        <f t="shared" si="1"/>
        <v/>
      </c>
      <c r="P68" t="str">
        <f t="shared" ca="1" si="2"/>
        <v/>
      </c>
      <c r="Q68" t="str">
        <f t="shared" ca="1" si="3"/>
        <v/>
      </c>
      <c r="R68" t="str">
        <f t="shared" ca="1" si="4"/>
        <v>MAY</v>
      </c>
    </row>
    <row r="69" spans="2:18" ht="15">
      <c r="B69" s="111">
        <v>38</v>
      </c>
      <c r="C69" s="65" t="s">
        <v>232</v>
      </c>
      <c r="D69" s="57" t="s">
        <v>24</v>
      </c>
      <c r="E69" s="68" t="s">
        <v>105</v>
      </c>
      <c r="F69" s="68" t="s">
        <v>25</v>
      </c>
      <c r="G69" s="132"/>
      <c r="H69" s="134" t="s">
        <v>48</v>
      </c>
      <c r="I69" s="134" t="s">
        <v>22</v>
      </c>
      <c r="J69" s="70">
        <v>38383</v>
      </c>
      <c r="K69" s="89"/>
      <c r="L69" s="61" t="str">
        <f t="shared" ca="1" si="0"/>
        <v>MAY</v>
      </c>
      <c r="M69" s="62" t="str">
        <f t="shared" si="1"/>
        <v/>
      </c>
      <c r="P69" t="str">
        <f t="shared" ca="1" si="2"/>
        <v/>
      </c>
      <c r="Q69" t="str">
        <f t="shared" ca="1" si="3"/>
        <v/>
      </c>
      <c r="R69" t="str">
        <f t="shared" ca="1" si="4"/>
        <v>MAY</v>
      </c>
    </row>
    <row r="70" spans="2:18" ht="15">
      <c r="B70" s="111">
        <v>39</v>
      </c>
      <c r="C70" s="65" t="s">
        <v>233</v>
      </c>
      <c r="D70" s="57" t="s">
        <v>24</v>
      </c>
      <c r="E70" s="68" t="s">
        <v>105</v>
      </c>
      <c r="F70" s="68" t="s">
        <v>25</v>
      </c>
      <c r="G70" s="132"/>
      <c r="H70" s="134" t="s">
        <v>48</v>
      </c>
      <c r="I70" s="134" t="s">
        <v>22</v>
      </c>
      <c r="J70" s="70">
        <v>38644</v>
      </c>
      <c r="K70" s="89"/>
      <c r="L70" s="61" t="str">
        <f t="shared" ca="1" si="0"/>
        <v>MAY</v>
      </c>
      <c r="M70" s="62" t="str">
        <f t="shared" si="1"/>
        <v/>
      </c>
      <c r="P70" t="str">
        <f t="shared" ca="1" si="2"/>
        <v/>
      </c>
      <c r="Q70" t="str">
        <f t="shared" ca="1" si="3"/>
        <v/>
      </c>
      <c r="R70" t="str">
        <f t="shared" ca="1" si="4"/>
        <v>MAY</v>
      </c>
    </row>
    <row r="71" spans="2:18" ht="15">
      <c r="B71" s="111">
        <v>40</v>
      </c>
      <c r="C71" s="65" t="s">
        <v>234</v>
      </c>
      <c r="D71" s="57" t="s">
        <v>24</v>
      </c>
      <c r="E71" s="68" t="s">
        <v>33</v>
      </c>
      <c r="F71" s="68" t="s">
        <v>30</v>
      </c>
      <c r="G71" s="132"/>
      <c r="H71" s="134" t="s">
        <v>48</v>
      </c>
      <c r="I71" s="134" t="s">
        <v>22</v>
      </c>
      <c r="J71" s="70">
        <v>37966</v>
      </c>
      <c r="K71" s="89"/>
      <c r="L71" s="61" t="str">
        <f t="shared" ca="1" si="0"/>
        <v>MAY</v>
      </c>
      <c r="M71" s="62" t="str">
        <f t="shared" si="1"/>
        <v/>
      </c>
      <c r="P71" t="str">
        <f t="shared" ca="1" si="2"/>
        <v/>
      </c>
      <c r="Q71" t="str">
        <f t="shared" ca="1" si="3"/>
        <v/>
      </c>
      <c r="R71" t="str">
        <f t="shared" ca="1" si="4"/>
        <v>MAY</v>
      </c>
    </row>
    <row r="72" spans="2:18" ht="15">
      <c r="B72" s="111">
        <v>41</v>
      </c>
      <c r="C72" s="65" t="s">
        <v>235</v>
      </c>
      <c r="D72" s="57" t="s">
        <v>24</v>
      </c>
      <c r="E72" s="68" t="s">
        <v>33</v>
      </c>
      <c r="F72" s="68" t="s">
        <v>30</v>
      </c>
      <c r="G72" s="132"/>
      <c r="H72" s="134" t="s">
        <v>48</v>
      </c>
      <c r="I72" s="134" t="s">
        <v>22</v>
      </c>
      <c r="J72" s="70">
        <v>37027</v>
      </c>
      <c r="K72" s="89"/>
      <c r="L72" s="61" t="str">
        <f t="shared" ca="1" si="0"/>
        <v>MAY</v>
      </c>
      <c r="M72" s="62" t="str">
        <f t="shared" si="1"/>
        <v/>
      </c>
      <c r="P72" t="str">
        <f t="shared" ca="1" si="2"/>
        <v/>
      </c>
      <c r="Q72" t="str">
        <f t="shared" ca="1" si="3"/>
        <v/>
      </c>
      <c r="R72" t="str">
        <f t="shared" ca="1" si="4"/>
        <v>MAY</v>
      </c>
    </row>
    <row r="73" spans="2:18" ht="15">
      <c r="B73" s="111">
        <v>42</v>
      </c>
      <c r="C73" s="65" t="s">
        <v>236</v>
      </c>
      <c r="D73" s="57" t="s">
        <v>24</v>
      </c>
      <c r="E73" s="68" t="s">
        <v>33</v>
      </c>
      <c r="F73" s="68" t="s">
        <v>29</v>
      </c>
      <c r="G73" s="132"/>
      <c r="H73" s="134" t="s">
        <v>48</v>
      </c>
      <c r="I73" s="134" t="s">
        <v>22</v>
      </c>
      <c r="J73" s="70">
        <v>38862</v>
      </c>
      <c r="K73" s="89"/>
      <c r="L73" s="61" t="str">
        <f t="shared" ca="1" si="0"/>
        <v>MAY</v>
      </c>
      <c r="M73" s="62" t="str">
        <f t="shared" si="1"/>
        <v/>
      </c>
      <c r="P73" t="str">
        <f t="shared" ca="1" si="2"/>
        <v/>
      </c>
      <c r="Q73" t="str">
        <f t="shared" ca="1" si="3"/>
        <v/>
      </c>
      <c r="R73" t="str">
        <f t="shared" ca="1" si="4"/>
        <v>MAY</v>
      </c>
    </row>
    <row r="74" spans="2:18" ht="15">
      <c r="B74" s="111">
        <v>43</v>
      </c>
      <c r="C74" s="65" t="s">
        <v>237</v>
      </c>
      <c r="D74" s="57" t="s">
        <v>24</v>
      </c>
      <c r="E74" s="68" t="s">
        <v>60</v>
      </c>
      <c r="F74" s="68" t="s">
        <v>25</v>
      </c>
      <c r="G74" s="132"/>
      <c r="H74" s="134" t="s">
        <v>48</v>
      </c>
      <c r="I74" s="134" t="s">
        <v>22</v>
      </c>
      <c r="J74" s="70">
        <v>38425</v>
      </c>
      <c r="K74" s="89"/>
      <c r="L74" s="61" t="str">
        <f t="shared" ca="1" si="0"/>
        <v>MAY</v>
      </c>
      <c r="M74" s="62" t="str">
        <f t="shared" si="1"/>
        <v/>
      </c>
      <c r="P74" t="str">
        <f t="shared" ca="1" si="2"/>
        <v/>
      </c>
      <c r="Q74" t="str">
        <f t="shared" ca="1" si="3"/>
        <v/>
      </c>
      <c r="R74" t="str">
        <f t="shared" ca="1" si="4"/>
        <v>MAY</v>
      </c>
    </row>
    <row r="75" spans="2:18" ht="15">
      <c r="B75" s="111">
        <v>44</v>
      </c>
      <c r="C75" s="65" t="s">
        <v>238</v>
      </c>
      <c r="D75" s="57" t="s">
        <v>24</v>
      </c>
      <c r="E75" s="68" t="s">
        <v>60</v>
      </c>
      <c r="F75" s="68" t="s">
        <v>25</v>
      </c>
      <c r="G75" s="132"/>
      <c r="H75" s="134" t="s">
        <v>48</v>
      </c>
      <c r="I75" s="134" t="s">
        <v>22</v>
      </c>
      <c r="J75" s="70">
        <v>38267</v>
      </c>
      <c r="K75" s="89"/>
      <c r="L75" s="61" t="str">
        <f t="shared" ca="1" si="0"/>
        <v>MAY</v>
      </c>
      <c r="M75" s="62" t="str">
        <f t="shared" si="1"/>
        <v/>
      </c>
      <c r="P75" t="str">
        <f t="shared" ca="1" si="2"/>
        <v/>
      </c>
      <c r="Q75" t="str">
        <f t="shared" ca="1" si="3"/>
        <v/>
      </c>
      <c r="R75" t="str">
        <f t="shared" ca="1" si="4"/>
        <v>MAY</v>
      </c>
    </row>
    <row r="76" spans="2:18" ht="15">
      <c r="B76" s="111">
        <v>45</v>
      </c>
      <c r="C76" s="65" t="s">
        <v>239</v>
      </c>
      <c r="D76" s="57" t="s">
        <v>24</v>
      </c>
      <c r="E76" s="68" t="s">
        <v>60</v>
      </c>
      <c r="F76" s="68" t="s">
        <v>29</v>
      </c>
      <c r="G76" s="132"/>
      <c r="H76" s="134" t="s">
        <v>48</v>
      </c>
      <c r="I76" s="134" t="s">
        <v>22</v>
      </c>
      <c r="J76" s="70">
        <v>38854</v>
      </c>
      <c r="K76" s="89"/>
      <c r="L76" s="61" t="str">
        <f t="shared" ca="1" si="0"/>
        <v>MAY</v>
      </c>
      <c r="M76" s="62" t="str">
        <f t="shared" si="1"/>
        <v/>
      </c>
      <c r="P76" t="str">
        <f t="shared" ca="1" si="2"/>
        <v/>
      </c>
      <c r="Q76" t="str">
        <f t="shared" ca="1" si="3"/>
        <v/>
      </c>
      <c r="R76" t="str">
        <f t="shared" ca="1" si="4"/>
        <v>MAY</v>
      </c>
    </row>
    <row r="77" spans="2:18" ht="15">
      <c r="B77" s="111">
        <v>46</v>
      </c>
      <c r="C77" s="65" t="s">
        <v>240</v>
      </c>
      <c r="D77" s="57" t="s">
        <v>24</v>
      </c>
      <c r="E77" s="68" t="s">
        <v>60</v>
      </c>
      <c r="F77" s="68" t="s">
        <v>25</v>
      </c>
      <c r="G77" s="132"/>
      <c r="H77" s="134" t="s">
        <v>48</v>
      </c>
      <c r="I77" s="134" t="s">
        <v>22</v>
      </c>
      <c r="J77" s="70">
        <v>38085</v>
      </c>
      <c r="K77" s="89"/>
      <c r="L77" s="61" t="str">
        <f t="shared" ca="1" si="0"/>
        <v>MAY</v>
      </c>
      <c r="M77" s="62" t="str">
        <f t="shared" si="1"/>
        <v/>
      </c>
      <c r="P77" t="str">
        <f t="shared" ca="1" si="2"/>
        <v/>
      </c>
      <c r="Q77" t="str">
        <f t="shared" ca="1" si="3"/>
        <v/>
      </c>
      <c r="R77" t="str">
        <f t="shared" ca="1" si="4"/>
        <v>MAY</v>
      </c>
    </row>
    <row r="78" spans="2:18" ht="15">
      <c r="B78" s="111">
        <v>47</v>
      </c>
      <c r="C78" s="65" t="s">
        <v>241</v>
      </c>
      <c r="D78" s="57" t="s">
        <v>24</v>
      </c>
      <c r="E78" s="68" t="s">
        <v>60</v>
      </c>
      <c r="F78" s="69" t="s">
        <v>30</v>
      </c>
      <c r="G78" s="132"/>
      <c r="H78" s="134" t="s">
        <v>48</v>
      </c>
      <c r="I78" s="134" t="s">
        <v>22</v>
      </c>
      <c r="J78" s="70">
        <v>37771</v>
      </c>
      <c r="K78" s="89"/>
      <c r="L78" s="61" t="str">
        <f t="shared" ca="1" si="0"/>
        <v>MAY</v>
      </c>
      <c r="M78" s="62" t="str">
        <f t="shared" si="1"/>
        <v/>
      </c>
      <c r="P78" t="str">
        <f t="shared" ca="1" si="2"/>
        <v/>
      </c>
      <c r="Q78" t="str">
        <f t="shared" ca="1" si="3"/>
        <v/>
      </c>
      <c r="R78" t="str">
        <f t="shared" ca="1" si="4"/>
        <v>MAY</v>
      </c>
    </row>
    <row r="79" spans="2:18" ht="15">
      <c r="B79" s="111">
        <v>48</v>
      </c>
      <c r="C79" s="65" t="s">
        <v>242</v>
      </c>
      <c r="D79" s="57" t="s">
        <v>24</v>
      </c>
      <c r="E79" s="68" t="s">
        <v>60</v>
      </c>
      <c r="F79" s="68" t="s">
        <v>25</v>
      </c>
      <c r="G79" s="132"/>
      <c r="H79" s="134" t="s">
        <v>48</v>
      </c>
      <c r="I79" s="134" t="s">
        <v>22</v>
      </c>
      <c r="J79" s="70">
        <v>38696</v>
      </c>
      <c r="K79" s="89"/>
      <c r="L79" s="61" t="str">
        <f t="shared" ca="1" si="0"/>
        <v>MAY</v>
      </c>
      <c r="M79" s="62" t="str">
        <f t="shared" si="1"/>
        <v/>
      </c>
      <c r="P79" t="str">
        <f t="shared" ca="1" si="2"/>
        <v/>
      </c>
      <c r="Q79" t="str">
        <f t="shared" ca="1" si="3"/>
        <v/>
      </c>
      <c r="R79" t="str">
        <f t="shared" ca="1" si="4"/>
        <v>MAY</v>
      </c>
    </row>
    <row r="80" spans="2:18" ht="15">
      <c r="B80" s="111">
        <v>49</v>
      </c>
      <c r="C80" s="65" t="s">
        <v>243</v>
      </c>
      <c r="D80" s="57" t="s">
        <v>24</v>
      </c>
      <c r="E80" s="68" t="s">
        <v>60</v>
      </c>
      <c r="F80" s="68" t="s">
        <v>25</v>
      </c>
      <c r="G80" s="132"/>
      <c r="H80" s="134" t="s">
        <v>48</v>
      </c>
      <c r="I80" s="134" t="s">
        <v>22</v>
      </c>
      <c r="J80" s="70">
        <v>38584</v>
      </c>
      <c r="K80" s="89"/>
      <c r="L80" s="61" t="str">
        <f t="shared" ca="1" si="0"/>
        <v>MAY</v>
      </c>
      <c r="M80" s="62" t="str">
        <f t="shared" si="1"/>
        <v/>
      </c>
      <c r="P80" t="str">
        <f t="shared" ca="1" si="2"/>
        <v/>
      </c>
      <c r="Q80" t="str">
        <f t="shared" ca="1" si="3"/>
        <v/>
      </c>
      <c r="R80" t="str">
        <f t="shared" ca="1" si="4"/>
        <v>MAY</v>
      </c>
    </row>
    <row r="81" spans="2:18" ht="15">
      <c r="B81" s="111">
        <v>50</v>
      </c>
      <c r="C81" s="65" t="s">
        <v>244</v>
      </c>
      <c r="D81" s="57" t="s">
        <v>24</v>
      </c>
      <c r="E81" s="68" t="s">
        <v>60</v>
      </c>
      <c r="F81" s="68" t="s">
        <v>25</v>
      </c>
      <c r="G81" s="132"/>
      <c r="H81" s="134" t="s">
        <v>48</v>
      </c>
      <c r="I81" s="134" t="s">
        <v>22</v>
      </c>
      <c r="J81" s="70">
        <v>38571</v>
      </c>
      <c r="K81" s="89"/>
      <c r="L81" s="61" t="str">
        <f t="shared" ca="1" si="0"/>
        <v>MAY</v>
      </c>
      <c r="M81" s="62" t="str">
        <f t="shared" si="1"/>
        <v/>
      </c>
      <c r="P81" t="str">
        <f t="shared" ca="1" si="2"/>
        <v/>
      </c>
      <c r="Q81" t="str">
        <f t="shared" ca="1" si="3"/>
        <v/>
      </c>
      <c r="R81" t="str">
        <f t="shared" ca="1" si="4"/>
        <v>MAY</v>
      </c>
    </row>
    <row r="82" spans="2:18" ht="15">
      <c r="B82" s="111">
        <v>51</v>
      </c>
      <c r="C82" s="65" t="s">
        <v>245</v>
      </c>
      <c r="D82" s="57" t="s">
        <v>24</v>
      </c>
      <c r="E82" s="68" t="s">
        <v>60</v>
      </c>
      <c r="F82" s="68" t="s">
        <v>25</v>
      </c>
      <c r="G82" s="132"/>
      <c r="H82" s="134" t="s">
        <v>48</v>
      </c>
      <c r="I82" s="134" t="s">
        <v>22</v>
      </c>
      <c r="J82" s="70">
        <v>38313</v>
      </c>
      <c r="K82" s="89"/>
      <c r="L82" s="61" t="str">
        <f t="shared" ca="1" si="0"/>
        <v>MAY</v>
      </c>
      <c r="M82" s="62" t="str">
        <f t="shared" si="1"/>
        <v/>
      </c>
      <c r="P82" t="str">
        <f t="shared" ca="1" si="2"/>
        <v/>
      </c>
      <c r="Q82" t="str">
        <f t="shared" ca="1" si="3"/>
        <v/>
      </c>
      <c r="R82" t="str">
        <f t="shared" ca="1" si="4"/>
        <v>MAY</v>
      </c>
    </row>
    <row r="83" spans="2:18" ht="15">
      <c r="B83" s="111">
        <v>52</v>
      </c>
      <c r="C83" s="65" t="s">
        <v>246</v>
      </c>
      <c r="D83" s="57" t="s">
        <v>24</v>
      </c>
      <c r="E83" s="68" t="s">
        <v>60</v>
      </c>
      <c r="F83" s="68" t="s">
        <v>25</v>
      </c>
      <c r="G83" s="132"/>
      <c r="H83" s="134" t="s">
        <v>48</v>
      </c>
      <c r="I83" s="134" t="s">
        <v>22</v>
      </c>
      <c r="J83" s="70">
        <v>38216</v>
      </c>
      <c r="K83" s="89"/>
      <c r="L83" s="61" t="str">
        <f t="shared" ca="1" si="0"/>
        <v>MAY</v>
      </c>
      <c r="M83" s="62" t="str">
        <f t="shared" si="1"/>
        <v/>
      </c>
      <c r="P83" t="str">
        <f t="shared" ca="1" si="2"/>
        <v/>
      </c>
      <c r="Q83" t="str">
        <f t="shared" ca="1" si="3"/>
        <v/>
      </c>
      <c r="R83" t="str">
        <f t="shared" ca="1" si="4"/>
        <v>MAY</v>
      </c>
    </row>
    <row r="84" spans="2:18" ht="15">
      <c r="B84" s="111">
        <v>53</v>
      </c>
      <c r="C84" s="65" t="s">
        <v>247</v>
      </c>
      <c r="D84" s="57" t="s">
        <v>24</v>
      </c>
      <c r="E84" s="68" t="s">
        <v>60</v>
      </c>
      <c r="F84" s="68" t="s">
        <v>29</v>
      </c>
      <c r="G84" s="132"/>
      <c r="H84" s="134" t="s">
        <v>48</v>
      </c>
      <c r="I84" s="134" t="s">
        <v>22</v>
      </c>
      <c r="J84" s="70">
        <v>38723</v>
      </c>
      <c r="K84" s="89"/>
      <c r="L84" s="61" t="str">
        <f t="shared" ca="1" si="0"/>
        <v>MAY</v>
      </c>
      <c r="M84" s="62" t="str">
        <f t="shared" si="1"/>
        <v/>
      </c>
      <c r="P84" t="str">
        <f t="shared" ca="1" si="2"/>
        <v/>
      </c>
      <c r="Q84" t="str">
        <f t="shared" ca="1" si="3"/>
        <v/>
      </c>
      <c r="R84" t="str">
        <f t="shared" ca="1" si="4"/>
        <v>MAY</v>
      </c>
    </row>
    <row r="85" spans="2:18" ht="15">
      <c r="B85" s="111">
        <v>54</v>
      </c>
      <c r="C85" s="65" t="s">
        <v>248</v>
      </c>
      <c r="D85" s="57" t="s">
        <v>24</v>
      </c>
      <c r="E85" s="68" t="s">
        <v>60</v>
      </c>
      <c r="F85" s="68" t="s">
        <v>29</v>
      </c>
      <c r="G85" s="132"/>
      <c r="H85" s="134" t="s">
        <v>48</v>
      </c>
      <c r="I85" s="134" t="s">
        <v>22</v>
      </c>
      <c r="J85" s="70">
        <v>38754</v>
      </c>
      <c r="K85" s="89"/>
      <c r="L85" s="61" t="str">
        <f t="shared" ca="1" si="0"/>
        <v>MAY</v>
      </c>
      <c r="M85" s="62" t="str">
        <f t="shared" si="1"/>
        <v/>
      </c>
      <c r="P85" t="str">
        <f t="shared" ca="1" si="2"/>
        <v/>
      </c>
      <c r="Q85" t="str">
        <f t="shared" ca="1" si="3"/>
        <v/>
      </c>
      <c r="R85" t="str">
        <f t="shared" ca="1" si="4"/>
        <v>MAY</v>
      </c>
    </row>
    <row r="86" spans="2:18" ht="15">
      <c r="B86" s="111">
        <v>55</v>
      </c>
      <c r="C86" s="65" t="s">
        <v>249</v>
      </c>
      <c r="D86" s="57" t="s">
        <v>24</v>
      </c>
      <c r="E86" s="68" t="s">
        <v>60</v>
      </c>
      <c r="F86" s="68" t="s">
        <v>25</v>
      </c>
      <c r="G86" s="132"/>
      <c r="H86" s="134" t="s">
        <v>48</v>
      </c>
      <c r="I86" s="134" t="s">
        <v>22</v>
      </c>
      <c r="J86" s="70">
        <v>38023</v>
      </c>
      <c r="K86" s="89"/>
      <c r="L86" s="61" t="str">
        <f t="shared" ca="1" si="0"/>
        <v>MAY</v>
      </c>
      <c r="M86" s="62" t="str">
        <f t="shared" si="1"/>
        <v/>
      </c>
      <c r="P86" t="str">
        <f t="shared" ca="1" si="2"/>
        <v/>
      </c>
      <c r="Q86" t="str">
        <f t="shared" ca="1" si="3"/>
        <v/>
      </c>
      <c r="R86" t="str">
        <f t="shared" ca="1" si="4"/>
        <v>MAY</v>
      </c>
    </row>
    <row r="87" spans="2:18" ht="15">
      <c r="B87" s="111">
        <v>56</v>
      </c>
      <c r="C87" s="65" t="s">
        <v>250</v>
      </c>
      <c r="D87" s="57" t="s">
        <v>24</v>
      </c>
      <c r="E87" s="68" t="s">
        <v>60</v>
      </c>
      <c r="F87" s="68" t="s">
        <v>25</v>
      </c>
      <c r="G87" s="132"/>
      <c r="H87" s="134" t="s">
        <v>48</v>
      </c>
      <c r="I87" s="134" t="s">
        <v>22</v>
      </c>
      <c r="J87" s="70">
        <v>38532</v>
      </c>
      <c r="K87" s="89"/>
      <c r="L87" s="61" t="str">
        <f t="shared" ca="1" si="0"/>
        <v>MAY</v>
      </c>
      <c r="M87" s="62" t="str">
        <f t="shared" si="1"/>
        <v/>
      </c>
      <c r="P87" t="str">
        <f t="shared" ca="1" si="2"/>
        <v/>
      </c>
      <c r="Q87" t="str">
        <f t="shared" ca="1" si="3"/>
        <v/>
      </c>
      <c r="R87" t="str">
        <f t="shared" ca="1" si="4"/>
        <v>MAY</v>
      </c>
    </row>
    <row r="88" spans="2:18" ht="15">
      <c r="B88" s="111">
        <v>57</v>
      </c>
      <c r="C88" s="65" t="s">
        <v>251</v>
      </c>
      <c r="D88" s="57" t="s">
        <v>24</v>
      </c>
      <c r="E88" s="68" t="s">
        <v>60</v>
      </c>
      <c r="F88" s="68" t="s">
        <v>25</v>
      </c>
      <c r="G88" s="132"/>
      <c r="H88" s="134" t="s">
        <v>48</v>
      </c>
      <c r="I88" s="134" t="s">
        <v>22</v>
      </c>
      <c r="J88" s="70">
        <v>38161</v>
      </c>
      <c r="K88" s="89"/>
      <c r="L88" s="61" t="str">
        <f t="shared" ca="1" si="0"/>
        <v>MAY</v>
      </c>
      <c r="M88" s="62" t="str">
        <f t="shared" si="1"/>
        <v/>
      </c>
      <c r="P88" t="str">
        <f t="shared" ca="1" si="2"/>
        <v/>
      </c>
      <c r="Q88" t="str">
        <f t="shared" ca="1" si="3"/>
        <v/>
      </c>
      <c r="R88" t="str">
        <f t="shared" ca="1" si="4"/>
        <v>MAY</v>
      </c>
    </row>
    <row r="89" spans="2:18" ht="15">
      <c r="B89" s="111">
        <v>58</v>
      </c>
      <c r="C89" s="65" t="s">
        <v>252</v>
      </c>
      <c r="D89" s="57" t="s">
        <v>24</v>
      </c>
      <c r="E89" s="68" t="s">
        <v>60</v>
      </c>
      <c r="F89" s="68" t="s">
        <v>30</v>
      </c>
      <c r="G89" s="132"/>
      <c r="H89" s="134" t="s">
        <v>48</v>
      </c>
      <c r="I89" s="134" t="s">
        <v>22</v>
      </c>
      <c r="J89" s="70">
        <v>37982</v>
      </c>
      <c r="K89" s="89"/>
      <c r="L89" s="61" t="str">
        <f t="shared" ca="1" si="0"/>
        <v>MAY</v>
      </c>
      <c r="M89" s="62" t="str">
        <f t="shared" si="1"/>
        <v/>
      </c>
      <c r="P89" t="str">
        <f t="shared" ca="1" si="2"/>
        <v/>
      </c>
      <c r="Q89" t="str">
        <f t="shared" ca="1" si="3"/>
        <v/>
      </c>
      <c r="R89" t="str">
        <f t="shared" ca="1" si="4"/>
        <v>MAY</v>
      </c>
    </row>
    <row r="90" spans="2:18" ht="15">
      <c r="B90" s="111">
        <v>59</v>
      </c>
      <c r="C90" s="65" t="s">
        <v>253</v>
      </c>
      <c r="D90" s="57" t="s">
        <v>24</v>
      </c>
      <c r="E90" s="68" t="s">
        <v>60</v>
      </c>
      <c r="F90" s="68" t="s">
        <v>25</v>
      </c>
      <c r="G90" s="132"/>
      <c r="H90" s="134" t="s">
        <v>48</v>
      </c>
      <c r="I90" s="134" t="s">
        <v>22</v>
      </c>
      <c r="J90" s="70">
        <v>38509</v>
      </c>
      <c r="K90" s="89"/>
      <c r="L90" s="61" t="str">
        <f t="shared" ca="1" si="0"/>
        <v>MAY</v>
      </c>
      <c r="M90" s="62" t="str">
        <f t="shared" si="1"/>
        <v/>
      </c>
      <c r="P90" t="str">
        <f t="shared" ca="1" si="2"/>
        <v/>
      </c>
      <c r="Q90" t="str">
        <f t="shared" ca="1" si="3"/>
        <v/>
      </c>
      <c r="R90" t="str">
        <f t="shared" ca="1" si="4"/>
        <v>MAY</v>
      </c>
    </row>
    <row r="91" spans="2:18" ht="15">
      <c r="B91" s="111">
        <v>60</v>
      </c>
      <c r="C91" s="65"/>
      <c r="D91" s="57"/>
      <c r="E91" s="68"/>
      <c r="F91" s="68"/>
      <c r="G91" s="132"/>
      <c r="H91" s="134" t="s">
        <v>183</v>
      </c>
      <c r="I91" s="134" t="s">
        <v>183</v>
      </c>
      <c r="J91" s="70"/>
      <c r="K91" s="89"/>
      <c r="L91" s="61" t="str">
        <f t="shared" ca="1" si="0"/>
        <v/>
      </c>
      <c r="M91" s="62" t="str">
        <f t="shared" si="1"/>
        <v/>
      </c>
      <c r="P91" t="str">
        <f t="shared" ca="1" si="2"/>
        <v/>
      </c>
      <c r="Q91" t="str">
        <f t="shared" ca="1" si="3"/>
        <v/>
      </c>
      <c r="R91" t="str">
        <f t="shared" ca="1" si="4"/>
        <v/>
      </c>
    </row>
    <row r="92" spans="2:18" ht="15">
      <c r="B92" s="111">
        <v>61</v>
      </c>
      <c r="C92" s="65"/>
      <c r="D92" s="57"/>
      <c r="E92" s="68"/>
      <c r="F92" s="68"/>
      <c r="G92" s="132"/>
      <c r="H92" s="134" t="s">
        <v>183</v>
      </c>
      <c r="I92" s="134" t="s">
        <v>183</v>
      </c>
      <c r="J92" s="70"/>
      <c r="K92" s="89"/>
      <c r="L92" s="61" t="str">
        <f t="shared" ca="1" si="0"/>
        <v/>
      </c>
      <c r="M92" s="62" t="str">
        <f t="shared" si="1"/>
        <v/>
      </c>
      <c r="P92" t="str">
        <f t="shared" ca="1" si="2"/>
        <v/>
      </c>
      <c r="Q92" t="str">
        <f t="shared" ca="1" si="3"/>
        <v/>
      </c>
      <c r="R92" t="str">
        <f t="shared" ca="1" si="4"/>
        <v/>
      </c>
    </row>
    <row r="93" spans="2:18" ht="15">
      <c r="B93" s="111">
        <v>62</v>
      </c>
      <c r="C93" s="65"/>
      <c r="D93" s="57"/>
      <c r="E93" s="68"/>
      <c r="F93" s="68"/>
      <c r="G93" s="132"/>
      <c r="H93" s="134" t="s">
        <v>183</v>
      </c>
      <c r="I93" s="134" t="s">
        <v>183</v>
      </c>
      <c r="J93" s="70"/>
      <c r="K93" s="89"/>
      <c r="L93" s="61" t="str">
        <f t="shared" ca="1" si="0"/>
        <v/>
      </c>
      <c r="M93" s="62" t="str">
        <f t="shared" si="1"/>
        <v/>
      </c>
      <c r="P93" t="str">
        <f t="shared" ca="1" si="2"/>
        <v/>
      </c>
      <c r="Q93" t="str">
        <f t="shared" ca="1" si="3"/>
        <v/>
      </c>
      <c r="R93" t="str">
        <f t="shared" ca="1" si="4"/>
        <v/>
      </c>
    </row>
    <row r="94" spans="2:18" ht="15">
      <c r="B94" s="111">
        <v>63</v>
      </c>
      <c r="C94" s="65"/>
      <c r="D94" s="57"/>
      <c r="E94" s="68"/>
      <c r="F94" s="68"/>
      <c r="G94" s="132"/>
      <c r="H94" s="134" t="s">
        <v>183</v>
      </c>
      <c r="I94" s="134" t="s">
        <v>183</v>
      </c>
      <c r="J94" s="70"/>
      <c r="K94" s="89"/>
      <c r="L94" s="61" t="str">
        <f t="shared" ca="1" si="0"/>
        <v/>
      </c>
      <c r="M94" s="62" t="str">
        <f t="shared" si="1"/>
        <v/>
      </c>
      <c r="P94" t="str">
        <f t="shared" ca="1" si="2"/>
        <v/>
      </c>
      <c r="Q94" t="str">
        <f t="shared" ca="1" si="3"/>
        <v/>
      </c>
      <c r="R94" t="str">
        <f t="shared" ca="1" si="4"/>
        <v/>
      </c>
    </row>
    <row r="95" spans="2:18" ht="15">
      <c r="B95" s="111">
        <v>64</v>
      </c>
      <c r="C95" s="65"/>
      <c r="D95" s="57"/>
      <c r="E95" s="68"/>
      <c r="F95" s="68"/>
      <c r="G95" s="132"/>
      <c r="H95" s="134" t="s">
        <v>183</v>
      </c>
      <c r="I95" s="134" t="s">
        <v>183</v>
      </c>
      <c r="J95" s="70"/>
      <c r="K95" s="89"/>
      <c r="L95" s="61" t="str">
        <f t="shared" ca="1" si="0"/>
        <v/>
      </c>
      <c r="M95" s="62" t="str">
        <f t="shared" si="1"/>
        <v/>
      </c>
      <c r="P95" t="str">
        <f t="shared" ca="1" si="2"/>
        <v/>
      </c>
      <c r="Q95" t="str">
        <f t="shared" ca="1" si="3"/>
        <v/>
      </c>
      <c r="R95" t="str">
        <f t="shared" ca="1" si="4"/>
        <v/>
      </c>
    </row>
    <row r="96" spans="2:18" ht="15">
      <c r="B96" s="111">
        <v>65</v>
      </c>
      <c r="C96" s="65"/>
      <c r="D96" s="57"/>
      <c r="E96" s="68"/>
      <c r="F96" s="68"/>
      <c r="G96" s="132"/>
      <c r="H96" s="134" t="s">
        <v>183</v>
      </c>
      <c r="I96" s="134" t="s">
        <v>183</v>
      </c>
      <c r="J96" s="70"/>
      <c r="K96" s="89"/>
      <c r="L96" s="61" t="str">
        <f t="shared" ca="1" si="0"/>
        <v/>
      </c>
      <c r="M96" s="62" t="str">
        <f t="shared" si="1"/>
        <v/>
      </c>
      <c r="P96" t="str">
        <f t="shared" ca="1" si="2"/>
        <v/>
      </c>
      <c r="Q96" t="str">
        <f t="shared" ca="1" si="3"/>
        <v/>
      </c>
      <c r="R96" t="str">
        <f t="shared" ca="1" si="4"/>
        <v/>
      </c>
    </row>
    <row r="97" spans="2:18" ht="15">
      <c r="B97" s="111">
        <v>66</v>
      </c>
      <c r="C97" s="65"/>
      <c r="D97" s="57"/>
      <c r="E97" s="68"/>
      <c r="F97" s="68"/>
      <c r="G97" s="132"/>
      <c r="H97" s="134" t="s">
        <v>183</v>
      </c>
      <c r="I97" s="134" t="s">
        <v>183</v>
      </c>
      <c r="J97" s="70"/>
      <c r="K97" s="89"/>
      <c r="L97" s="61" t="str">
        <f t="shared" ca="1" si="0"/>
        <v/>
      </c>
      <c r="M97" s="62" t="str">
        <f t="shared" si="1"/>
        <v/>
      </c>
      <c r="P97" t="str">
        <f t="shared" ca="1" si="2"/>
        <v/>
      </c>
      <c r="Q97" t="str">
        <f t="shared" ca="1" si="3"/>
        <v/>
      </c>
      <c r="R97" t="str">
        <f t="shared" ca="1" si="4"/>
        <v/>
      </c>
    </row>
    <row r="98" spans="2:18" ht="15">
      <c r="B98" s="111">
        <v>67</v>
      </c>
      <c r="C98" s="65"/>
      <c r="D98" s="57"/>
      <c r="E98" s="68"/>
      <c r="F98" s="68"/>
      <c r="G98" s="132"/>
      <c r="H98" s="134" t="s">
        <v>183</v>
      </c>
      <c r="I98" s="134" t="s">
        <v>183</v>
      </c>
      <c r="J98" s="70"/>
      <c r="K98" s="89"/>
      <c r="L98" s="61" t="str">
        <f t="shared" ca="1" si="0"/>
        <v/>
      </c>
      <c r="M98" s="62" t="str">
        <f t="shared" si="1"/>
        <v/>
      </c>
      <c r="P98" t="str">
        <f t="shared" ca="1" si="2"/>
        <v/>
      </c>
      <c r="Q98" t="str">
        <f t="shared" ca="1" si="3"/>
        <v/>
      </c>
      <c r="R98" t="str">
        <f t="shared" ca="1" si="4"/>
        <v/>
      </c>
    </row>
    <row r="99" spans="2:18" ht="15">
      <c r="B99" s="111">
        <v>68</v>
      </c>
      <c r="C99" s="65"/>
      <c r="D99" s="57"/>
      <c r="E99" s="68"/>
      <c r="F99" s="68"/>
      <c r="G99" s="132"/>
      <c r="H99" s="134" t="s">
        <v>183</v>
      </c>
      <c r="I99" s="134" t="s">
        <v>183</v>
      </c>
      <c r="J99" s="70"/>
      <c r="K99" s="89"/>
      <c r="L99" s="61" t="str">
        <f t="shared" ca="1" si="0"/>
        <v/>
      </c>
      <c r="M99" s="62" t="str">
        <f t="shared" si="1"/>
        <v/>
      </c>
      <c r="P99" t="str">
        <f t="shared" ca="1" si="2"/>
        <v/>
      </c>
      <c r="Q99" t="str">
        <f t="shared" ca="1" si="3"/>
        <v/>
      </c>
      <c r="R99" t="str">
        <f t="shared" ca="1" si="4"/>
        <v/>
      </c>
    </row>
    <row r="100" spans="2:18" ht="15">
      <c r="B100" s="111">
        <v>69</v>
      </c>
      <c r="C100" s="65"/>
      <c r="D100" s="57"/>
      <c r="E100" s="68"/>
      <c r="F100" s="68"/>
      <c r="G100" s="132"/>
      <c r="H100" s="134" t="s">
        <v>183</v>
      </c>
      <c r="I100" s="134" t="s">
        <v>183</v>
      </c>
      <c r="J100" s="70"/>
      <c r="K100" s="89"/>
      <c r="L100" s="61" t="str">
        <f t="shared" ref="L100:L131" ca="1" si="5">CONCATENATE($P100,$Q100,$R100)</f>
        <v/>
      </c>
      <c r="M100" s="62" t="str">
        <f t="shared" ref="M100:M131" si="6">CONCATENATE(IF($C100="","",IF($J100="","¿F. Nac.?","")),IF($C100="","",IF($D100="","¿Rama?","")),IF($C100="","",IF($E100="","¿Nivel?","")),IF($C100="","",IF($F100="","¿Categ.?","")),IF($C100="","",IF($H100="","¿Delegación?","")),IF($C100="","",IF($I100="","¿País?","")))</f>
        <v/>
      </c>
      <c r="P100" t="str">
        <f t="shared" ref="P100:P131" ca="1" si="7">IF(AND($C100&lt;&gt;"",$J100&lt;&gt;"",$D100="GAM"),IF($E100="LIB",IF(YEAR(TODAY())-YEAR($J100)&lt;=14,"INF",IF(YEAR(TODAY())-YEAR($J100)&lt;=17,"JUV","SEN")),IF(YEAR(TODAY())-YEAR($J100)&lt;=7,"PROM",IF(YEAR(TODAY())-YEAR($J100)&lt;=10,"PREINF",IF(YEAR(TODAY())-YEAR($J100)&lt;=13,"INF","JUVAD")))),"")</f>
        <v/>
      </c>
      <c r="Q100" t="str">
        <f t="shared" ref="Q100:Q131" ca="1" si="8">IF(AND($C100&lt;&gt;"",$J100&lt;&gt;"",$D100="GAF"),IF($E100="LIB",IF(YEAR(TODAY())-YEAR($J100)&lt;=12,"INF",IF(YEAR(TODAY())-YEAR($J100)&lt;=15,"JUV","SEN")),""),"")</f>
        <v/>
      </c>
      <c r="R100" t="str">
        <f t="shared" ref="R100:R131" ca="1" si="9">IF(AND($C100&lt;&gt;"",$J100&lt;&gt;"",$D100="GAF",$E100&lt;&gt;"LIB"),IF(YEAR(TODAY())-YEAR($J100)&lt;=6,"PREINF",IF(YEAR(TODAY())-YEAR($J100)&lt;=8,"INF",IF(YEAR(TODAY())-YEAR($J100)&lt;=10,"INF A",IF(YEAR(TODAY())-YEAR($J100)&lt;=12,"INF B",IF(YEAR(TODAY())-YEAR($J100)&lt;=15,"JUV","MAY"))))),"")</f>
        <v/>
      </c>
    </row>
    <row r="101" spans="2:18" ht="15">
      <c r="B101" s="111">
        <v>70</v>
      </c>
      <c r="C101" s="65"/>
      <c r="D101" s="57"/>
      <c r="E101" s="68"/>
      <c r="F101" s="68"/>
      <c r="G101" s="132"/>
      <c r="H101" s="134" t="s">
        <v>183</v>
      </c>
      <c r="I101" s="134" t="s">
        <v>183</v>
      </c>
      <c r="J101" s="70"/>
      <c r="K101" s="89"/>
      <c r="L101" s="61" t="str">
        <f t="shared" ca="1" si="5"/>
        <v/>
      </c>
      <c r="M101" s="62" t="str">
        <f t="shared" si="6"/>
        <v/>
      </c>
      <c r="P101" t="str">
        <f t="shared" ca="1" si="7"/>
        <v/>
      </c>
      <c r="Q101" t="str">
        <f t="shared" ca="1" si="8"/>
        <v/>
      </c>
      <c r="R101" t="str">
        <f t="shared" ca="1" si="9"/>
        <v/>
      </c>
    </row>
    <row r="102" spans="2:18" ht="15">
      <c r="B102" s="111">
        <v>71</v>
      </c>
      <c r="C102" s="65"/>
      <c r="D102" s="57"/>
      <c r="E102" s="68"/>
      <c r="F102" s="68"/>
      <c r="G102" s="132"/>
      <c r="H102" s="134" t="s">
        <v>183</v>
      </c>
      <c r="I102" s="134" t="s">
        <v>183</v>
      </c>
      <c r="J102" s="70"/>
      <c r="K102" s="89"/>
      <c r="L102" s="61" t="str">
        <f t="shared" ca="1" si="5"/>
        <v/>
      </c>
      <c r="M102" s="62" t="str">
        <f t="shared" si="6"/>
        <v/>
      </c>
      <c r="P102" t="str">
        <f t="shared" ca="1" si="7"/>
        <v/>
      </c>
      <c r="Q102" t="str">
        <f t="shared" ca="1" si="8"/>
        <v/>
      </c>
      <c r="R102" t="str">
        <f t="shared" ca="1" si="9"/>
        <v/>
      </c>
    </row>
    <row r="103" spans="2:18" ht="15">
      <c r="B103" s="111">
        <v>72</v>
      </c>
      <c r="C103" s="65"/>
      <c r="D103" s="57"/>
      <c r="E103" s="68"/>
      <c r="F103" s="68"/>
      <c r="G103" s="132"/>
      <c r="H103" s="134" t="s">
        <v>183</v>
      </c>
      <c r="I103" s="134" t="s">
        <v>183</v>
      </c>
      <c r="J103" s="70"/>
      <c r="K103" s="89"/>
      <c r="L103" s="61" t="str">
        <f t="shared" ca="1" si="5"/>
        <v/>
      </c>
      <c r="M103" s="62" t="str">
        <f t="shared" si="6"/>
        <v/>
      </c>
      <c r="P103" t="str">
        <f t="shared" ca="1" si="7"/>
        <v/>
      </c>
      <c r="Q103" t="str">
        <f t="shared" ca="1" si="8"/>
        <v/>
      </c>
      <c r="R103" t="str">
        <f t="shared" ca="1" si="9"/>
        <v/>
      </c>
    </row>
    <row r="104" spans="2:18" ht="15">
      <c r="B104" s="111">
        <v>73</v>
      </c>
      <c r="C104" s="65"/>
      <c r="D104" s="57"/>
      <c r="E104" s="68"/>
      <c r="F104" s="68"/>
      <c r="G104" s="132"/>
      <c r="H104" s="134" t="s">
        <v>183</v>
      </c>
      <c r="I104" s="134" t="s">
        <v>183</v>
      </c>
      <c r="J104" s="70"/>
      <c r="K104" s="89"/>
      <c r="L104" s="61" t="str">
        <f t="shared" ca="1" si="5"/>
        <v/>
      </c>
      <c r="M104" s="62" t="str">
        <f t="shared" si="6"/>
        <v/>
      </c>
      <c r="P104" t="str">
        <f t="shared" ca="1" si="7"/>
        <v/>
      </c>
      <c r="Q104" t="str">
        <f t="shared" ca="1" si="8"/>
        <v/>
      </c>
      <c r="R104" t="str">
        <f t="shared" ca="1" si="9"/>
        <v/>
      </c>
    </row>
    <row r="105" spans="2:18" ht="15">
      <c r="B105" s="111">
        <v>74</v>
      </c>
      <c r="C105" s="65"/>
      <c r="D105" s="57"/>
      <c r="E105" s="68"/>
      <c r="F105" s="68"/>
      <c r="G105" s="132"/>
      <c r="H105" s="134" t="s">
        <v>183</v>
      </c>
      <c r="I105" s="134" t="s">
        <v>183</v>
      </c>
      <c r="J105" s="70"/>
      <c r="K105" s="89"/>
      <c r="L105" s="61" t="str">
        <f t="shared" ca="1" si="5"/>
        <v/>
      </c>
      <c r="M105" s="62" t="str">
        <f t="shared" si="6"/>
        <v/>
      </c>
      <c r="P105" t="str">
        <f t="shared" ca="1" si="7"/>
        <v/>
      </c>
      <c r="Q105" t="str">
        <f t="shared" ca="1" si="8"/>
        <v/>
      </c>
      <c r="R105" t="str">
        <f t="shared" ca="1" si="9"/>
        <v/>
      </c>
    </row>
    <row r="106" spans="2:18" ht="15">
      <c r="B106" s="111">
        <v>75</v>
      </c>
      <c r="C106" s="65"/>
      <c r="D106" s="57"/>
      <c r="E106" s="68"/>
      <c r="F106" s="68"/>
      <c r="G106" s="132"/>
      <c r="H106" s="134" t="s">
        <v>183</v>
      </c>
      <c r="I106" s="134" t="s">
        <v>183</v>
      </c>
      <c r="J106" s="70"/>
      <c r="K106" s="89"/>
      <c r="L106" s="61" t="str">
        <f t="shared" ca="1" si="5"/>
        <v/>
      </c>
      <c r="M106" s="62" t="str">
        <f t="shared" si="6"/>
        <v/>
      </c>
      <c r="P106" t="str">
        <f t="shared" ca="1" si="7"/>
        <v/>
      </c>
      <c r="Q106" t="str">
        <f t="shared" ca="1" si="8"/>
        <v/>
      </c>
      <c r="R106" t="str">
        <f t="shared" ca="1" si="9"/>
        <v/>
      </c>
    </row>
    <row r="107" spans="2:18" ht="15">
      <c r="B107" s="111">
        <v>76</v>
      </c>
      <c r="C107" s="65"/>
      <c r="D107" s="57"/>
      <c r="E107" s="68"/>
      <c r="F107" s="68"/>
      <c r="G107" s="132"/>
      <c r="H107" s="134" t="s">
        <v>183</v>
      </c>
      <c r="I107" s="134" t="s">
        <v>183</v>
      </c>
      <c r="J107" s="70"/>
      <c r="K107" s="89"/>
      <c r="L107" s="61" t="str">
        <f t="shared" ca="1" si="5"/>
        <v/>
      </c>
      <c r="M107" s="62" t="str">
        <f t="shared" si="6"/>
        <v/>
      </c>
      <c r="P107" t="str">
        <f t="shared" ca="1" si="7"/>
        <v/>
      </c>
      <c r="Q107" t="str">
        <f t="shared" ca="1" si="8"/>
        <v/>
      </c>
      <c r="R107" t="str">
        <f t="shared" ca="1" si="9"/>
        <v/>
      </c>
    </row>
    <row r="108" spans="2:18" ht="15">
      <c r="B108" s="111">
        <v>77</v>
      </c>
      <c r="C108" s="65"/>
      <c r="D108" s="57"/>
      <c r="E108" s="68"/>
      <c r="F108" s="68"/>
      <c r="G108" s="132"/>
      <c r="H108" s="134" t="s">
        <v>183</v>
      </c>
      <c r="I108" s="134" t="s">
        <v>183</v>
      </c>
      <c r="J108" s="70"/>
      <c r="K108" s="89"/>
      <c r="L108" s="61" t="str">
        <f t="shared" ca="1" si="5"/>
        <v/>
      </c>
      <c r="M108" s="62" t="str">
        <f t="shared" si="6"/>
        <v/>
      </c>
      <c r="P108" t="str">
        <f t="shared" ca="1" si="7"/>
        <v/>
      </c>
      <c r="Q108" t="str">
        <f t="shared" ca="1" si="8"/>
        <v/>
      </c>
      <c r="R108" t="str">
        <f t="shared" ca="1" si="9"/>
        <v/>
      </c>
    </row>
    <row r="109" spans="2:18" ht="15">
      <c r="B109" s="111">
        <v>78</v>
      </c>
      <c r="C109" s="65"/>
      <c r="D109" s="57"/>
      <c r="E109" s="68"/>
      <c r="F109" s="68"/>
      <c r="G109" s="132"/>
      <c r="H109" s="134" t="s">
        <v>183</v>
      </c>
      <c r="I109" s="134" t="s">
        <v>183</v>
      </c>
      <c r="J109" s="70"/>
      <c r="K109" s="89"/>
      <c r="L109" s="61" t="str">
        <f t="shared" ca="1" si="5"/>
        <v/>
      </c>
      <c r="M109" s="62" t="str">
        <f t="shared" si="6"/>
        <v/>
      </c>
      <c r="P109" t="str">
        <f t="shared" ca="1" si="7"/>
        <v/>
      </c>
      <c r="Q109" t="str">
        <f t="shared" ca="1" si="8"/>
        <v/>
      </c>
      <c r="R109" t="str">
        <f t="shared" ca="1" si="9"/>
        <v/>
      </c>
    </row>
    <row r="110" spans="2:18" ht="15">
      <c r="B110" s="111">
        <v>79</v>
      </c>
      <c r="C110" s="65"/>
      <c r="D110" s="57"/>
      <c r="E110" s="68"/>
      <c r="F110" s="68"/>
      <c r="G110" s="132"/>
      <c r="H110" s="134" t="s">
        <v>183</v>
      </c>
      <c r="I110" s="134" t="s">
        <v>183</v>
      </c>
      <c r="J110" s="70"/>
      <c r="K110" s="89"/>
      <c r="L110" s="61" t="str">
        <f t="shared" ca="1" si="5"/>
        <v/>
      </c>
      <c r="M110" s="62" t="str">
        <f t="shared" si="6"/>
        <v/>
      </c>
      <c r="P110" t="str">
        <f t="shared" ca="1" si="7"/>
        <v/>
      </c>
      <c r="Q110" t="str">
        <f t="shared" ca="1" si="8"/>
        <v/>
      </c>
      <c r="R110" t="str">
        <f t="shared" ca="1" si="9"/>
        <v/>
      </c>
    </row>
    <row r="111" spans="2:18" ht="15">
      <c r="B111" s="111">
        <v>80</v>
      </c>
      <c r="C111" s="65"/>
      <c r="D111" s="57"/>
      <c r="E111" s="68"/>
      <c r="F111" s="68"/>
      <c r="G111" s="132"/>
      <c r="H111" s="134" t="s">
        <v>183</v>
      </c>
      <c r="I111" s="134" t="s">
        <v>183</v>
      </c>
      <c r="J111" s="70"/>
      <c r="K111" s="89"/>
      <c r="L111" s="61" t="str">
        <f t="shared" ca="1" si="5"/>
        <v/>
      </c>
      <c r="M111" s="62" t="str">
        <f t="shared" si="6"/>
        <v/>
      </c>
      <c r="P111" t="str">
        <f t="shared" ca="1" si="7"/>
        <v/>
      </c>
      <c r="Q111" t="str">
        <f t="shared" ca="1" si="8"/>
        <v/>
      </c>
      <c r="R111" t="str">
        <f t="shared" ca="1" si="9"/>
        <v/>
      </c>
    </row>
    <row r="112" spans="2:18" ht="15">
      <c r="B112" s="111">
        <v>81</v>
      </c>
      <c r="C112" s="65"/>
      <c r="D112" s="57"/>
      <c r="E112" s="68"/>
      <c r="F112" s="68"/>
      <c r="G112" s="132"/>
      <c r="H112" s="134" t="s">
        <v>183</v>
      </c>
      <c r="I112" s="134" t="s">
        <v>183</v>
      </c>
      <c r="J112" s="70"/>
      <c r="K112" s="89"/>
      <c r="L112" s="61" t="str">
        <f t="shared" ca="1" si="5"/>
        <v/>
      </c>
      <c r="M112" s="62" t="str">
        <f t="shared" si="6"/>
        <v/>
      </c>
      <c r="P112" t="str">
        <f t="shared" ca="1" si="7"/>
        <v/>
      </c>
      <c r="Q112" t="str">
        <f t="shared" ca="1" si="8"/>
        <v/>
      </c>
      <c r="R112" t="str">
        <f t="shared" ca="1" si="9"/>
        <v/>
      </c>
    </row>
    <row r="113" spans="2:18" ht="15">
      <c r="B113" s="111">
        <v>82</v>
      </c>
      <c r="C113" s="65"/>
      <c r="D113" s="57"/>
      <c r="E113" s="68"/>
      <c r="F113" s="68"/>
      <c r="G113" s="132"/>
      <c r="H113" s="134" t="s">
        <v>183</v>
      </c>
      <c r="I113" s="134" t="s">
        <v>183</v>
      </c>
      <c r="J113" s="70"/>
      <c r="K113" s="89"/>
      <c r="L113" s="61" t="str">
        <f t="shared" ca="1" si="5"/>
        <v/>
      </c>
      <c r="M113" s="62" t="str">
        <f t="shared" si="6"/>
        <v/>
      </c>
      <c r="P113" t="str">
        <f t="shared" ca="1" si="7"/>
        <v/>
      </c>
      <c r="Q113" t="str">
        <f t="shared" ca="1" si="8"/>
        <v/>
      </c>
      <c r="R113" t="str">
        <f t="shared" ca="1" si="9"/>
        <v/>
      </c>
    </row>
    <row r="114" spans="2:18" ht="15">
      <c r="B114" s="111">
        <v>83</v>
      </c>
      <c r="C114" s="65"/>
      <c r="D114" s="57"/>
      <c r="E114" s="68"/>
      <c r="F114" s="68"/>
      <c r="G114" s="132"/>
      <c r="H114" s="134" t="s">
        <v>183</v>
      </c>
      <c r="I114" s="134" t="s">
        <v>183</v>
      </c>
      <c r="J114" s="70"/>
      <c r="K114" s="89"/>
      <c r="L114" s="61" t="str">
        <f t="shared" ca="1" si="5"/>
        <v/>
      </c>
      <c r="M114" s="62" t="str">
        <f t="shared" si="6"/>
        <v/>
      </c>
      <c r="P114" t="str">
        <f t="shared" ca="1" si="7"/>
        <v/>
      </c>
      <c r="Q114" t="str">
        <f t="shared" ca="1" si="8"/>
        <v/>
      </c>
      <c r="R114" t="str">
        <f t="shared" ca="1" si="9"/>
        <v/>
      </c>
    </row>
    <row r="115" spans="2:18" ht="15">
      <c r="B115" s="111">
        <v>84</v>
      </c>
      <c r="C115" s="65"/>
      <c r="D115" s="57"/>
      <c r="E115" s="68"/>
      <c r="F115" s="68"/>
      <c r="G115" s="132"/>
      <c r="H115" s="134" t="s">
        <v>183</v>
      </c>
      <c r="I115" s="134" t="s">
        <v>183</v>
      </c>
      <c r="J115" s="70"/>
      <c r="K115" s="89"/>
      <c r="L115" s="61" t="str">
        <f t="shared" ca="1" si="5"/>
        <v/>
      </c>
      <c r="M115" s="62" t="str">
        <f t="shared" si="6"/>
        <v/>
      </c>
      <c r="P115" t="str">
        <f t="shared" ca="1" si="7"/>
        <v/>
      </c>
      <c r="Q115" t="str">
        <f t="shared" ca="1" si="8"/>
        <v/>
      </c>
      <c r="R115" t="str">
        <f t="shared" ca="1" si="9"/>
        <v/>
      </c>
    </row>
    <row r="116" spans="2:18" ht="15">
      <c r="B116" s="111">
        <v>85</v>
      </c>
      <c r="C116" s="65"/>
      <c r="D116" s="57"/>
      <c r="E116" s="68"/>
      <c r="F116" s="68"/>
      <c r="G116" s="132"/>
      <c r="H116" s="134" t="s">
        <v>183</v>
      </c>
      <c r="I116" s="134" t="s">
        <v>183</v>
      </c>
      <c r="J116" s="70"/>
      <c r="K116" s="89"/>
      <c r="L116" s="61" t="str">
        <f t="shared" ca="1" si="5"/>
        <v/>
      </c>
      <c r="M116" s="62" t="str">
        <f t="shared" si="6"/>
        <v/>
      </c>
      <c r="P116" t="str">
        <f t="shared" ca="1" si="7"/>
        <v/>
      </c>
      <c r="Q116" t="str">
        <f t="shared" ca="1" si="8"/>
        <v/>
      </c>
      <c r="R116" t="str">
        <f t="shared" ca="1" si="9"/>
        <v/>
      </c>
    </row>
    <row r="117" spans="2:18" ht="15">
      <c r="B117" s="111">
        <v>86</v>
      </c>
      <c r="C117" s="65"/>
      <c r="D117" s="57"/>
      <c r="E117" s="68"/>
      <c r="F117" s="68"/>
      <c r="G117" s="132"/>
      <c r="H117" s="134" t="s">
        <v>183</v>
      </c>
      <c r="I117" s="134" t="s">
        <v>183</v>
      </c>
      <c r="J117" s="70"/>
      <c r="K117" s="89"/>
      <c r="L117" s="61" t="str">
        <f t="shared" ca="1" si="5"/>
        <v/>
      </c>
      <c r="M117" s="62" t="str">
        <f t="shared" si="6"/>
        <v/>
      </c>
      <c r="P117" t="str">
        <f t="shared" ca="1" si="7"/>
        <v/>
      </c>
      <c r="Q117" t="str">
        <f t="shared" ca="1" si="8"/>
        <v/>
      </c>
      <c r="R117" t="str">
        <f t="shared" ca="1" si="9"/>
        <v/>
      </c>
    </row>
    <row r="118" spans="2:18" ht="15">
      <c r="B118" s="111">
        <v>87</v>
      </c>
      <c r="C118" s="65"/>
      <c r="D118" s="57"/>
      <c r="E118" s="68"/>
      <c r="F118" s="68"/>
      <c r="G118" s="132"/>
      <c r="H118" s="134" t="s">
        <v>183</v>
      </c>
      <c r="I118" s="134" t="s">
        <v>183</v>
      </c>
      <c r="J118" s="70"/>
      <c r="K118" s="89"/>
      <c r="L118" s="61" t="str">
        <f t="shared" ca="1" si="5"/>
        <v/>
      </c>
      <c r="M118" s="62" t="str">
        <f t="shared" si="6"/>
        <v/>
      </c>
      <c r="P118" t="str">
        <f t="shared" ca="1" si="7"/>
        <v/>
      </c>
      <c r="Q118" t="str">
        <f t="shared" ca="1" si="8"/>
        <v/>
      </c>
      <c r="R118" t="str">
        <f t="shared" ca="1" si="9"/>
        <v/>
      </c>
    </row>
    <row r="119" spans="2:18" ht="15">
      <c r="B119" s="111">
        <v>88</v>
      </c>
      <c r="C119" s="65"/>
      <c r="D119" s="57"/>
      <c r="E119" s="68"/>
      <c r="F119" s="68"/>
      <c r="G119" s="132"/>
      <c r="H119" s="134" t="s">
        <v>183</v>
      </c>
      <c r="I119" s="134" t="s">
        <v>183</v>
      </c>
      <c r="J119" s="70"/>
      <c r="K119" s="89"/>
      <c r="L119" s="61" t="str">
        <f t="shared" ca="1" si="5"/>
        <v/>
      </c>
      <c r="M119" s="62" t="str">
        <f t="shared" si="6"/>
        <v/>
      </c>
      <c r="P119" t="str">
        <f t="shared" ca="1" si="7"/>
        <v/>
      </c>
      <c r="Q119" t="str">
        <f t="shared" ca="1" si="8"/>
        <v/>
      </c>
      <c r="R119" t="str">
        <f t="shared" ca="1" si="9"/>
        <v/>
      </c>
    </row>
    <row r="120" spans="2:18" ht="15">
      <c r="B120" s="111">
        <v>89</v>
      </c>
      <c r="C120" s="65"/>
      <c r="D120" s="57"/>
      <c r="E120" s="68"/>
      <c r="F120" s="68"/>
      <c r="G120" s="132"/>
      <c r="H120" s="134" t="s">
        <v>183</v>
      </c>
      <c r="I120" s="134" t="s">
        <v>183</v>
      </c>
      <c r="J120" s="70"/>
      <c r="K120" s="89"/>
      <c r="L120" s="61" t="str">
        <f t="shared" ca="1" si="5"/>
        <v/>
      </c>
      <c r="M120" s="62" t="str">
        <f t="shared" si="6"/>
        <v/>
      </c>
      <c r="P120" t="str">
        <f t="shared" ca="1" si="7"/>
        <v/>
      </c>
      <c r="Q120" t="str">
        <f t="shared" ca="1" si="8"/>
        <v/>
      </c>
      <c r="R120" t="str">
        <f t="shared" ca="1" si="9"/>
        <v/>
      </c>
    </row>
    <row r="121" spans="2:18" ht="15">
      <c r="B121" s="111">
        <v>90</v>
      </c>
      <c r="C121" s="65"/>
      <c r="D121" s="57"/>
      <c r="E121" s="68"/>
      <c r="F121" s="68"/>
      <c r="G121" s="132"/>
      <c r="H121" s="134" t="s">
        <v>183</v>
      </c>
      <c r="I121" s="134" t="s">
        <v>183</v>
      </c>
      <c r="J121" s="70"/>
      <c r="K121" s="89"/>
      <c r="L121" s="61" t="str">
        <f t="shared" ca="1" si="5"/>
        <v/>
      </c>
      <c r="M121" s="62" t="str">
        <f t="shared" si="6"/>
        <v/>
      </c>
      <c r="P121" t="str">
        <f t="shared" ca="1" si="7"/>
        <v/>
      </c>
      <c r="Q121" t="str">
        <f t="shared" ca="1" si="8"/>
        <v/>
      </c>
      <c r="R121" t="str">
        <f t="shared" ca="1" si="9"/>
        <v/>
      </c>
    </row>
    <row r="122" spans="2:18" ht="15">
      <c r="B122" s="111">
        <v>91</v>
      </c>
      <c r="C122" s="65"/>
      <c r="D122" s="57"/>
      <c r="E122" s="68"/>
      <c r="F122" s="68"/>
      <c r="G122" s="132"/>
      <c r="H122" s="134" t="s">
        <v>183</v>
      </c>
      <c r="I122" s="134" t="s">
        <v>183</v>
      </c>
      <c r="J122" s="70"/>
      <c r="K122" s="89"/>
      <c r="L122" s="61" t="str">
        <f t="shared" ca="1" si="5"/>
        <v/>
      </c>
      <c r="M122" s="62" t="str">
        <f t="shared" si="6"/>
        <v/>
      </c>
      <c r="P122" t="str">
        <f t="shared" ca="1" si="7"/>
        <v/>
      </c>
      <c r="Q122" t="str">
        <f t="shared" ca="1" si="8"/>
        <v/>
      </c>
      <c r="R122" t="str">
        <f t="shared" ca="1" si="9"/>
        <v/>
      </c>
    </row>
    <row r="123" spans="2:18" ht="15">
      <c r="B123" s="111">
        <v>92</v>
      </c>
      <c r="C123" s="65"/>
      <c r="D123" s="57"/>
      <c r="E123" s="68"/>
      <c r="F123" s="68"/>
      <c r="G123" s="132"/>
      <c r="H123" s="134" t="s">
        <v>183</v>
      </c>
      <c r="I123" s="134" t="s">
        <v>183</v>
      </c>
      <c r="J123" s="70"/>
      <c r="K123" s="89"/>
      <c r="L123" s="61" t="str">
        <f t="shared" ca="1" si="5"/>
        <v/>
      </c>
      <c r="M123" s="62" t="str">
        <f t="shared" si="6"/>
        <v/>
      </c>
      <c r="P123" t="str">
        <f t="shared" ca="1" si="7"/>
        <v/>
      </c>
      <c r="Q123" t="str">
        <f t="shared" ca="1" si="8"/>
        <v/>
      </c>
      <c r="R123" t="str">
        <f t="shared" ca="1" si="9"/>
        <v/>
      </c>
    </row>
    <row r="124" spans="2:18" ht="15">
      <c r="B124" s="111">
        <v>93</v>
      </c>
      <c r="C124" s="65"/>
      <c r="D124" s="57"/>
      <c r="E124" s="68"/>
      <c r="F124" s="68"/>
      <c r="G124" s="132"/>
      <c r="H124" s="134" t="s">
        <v>183</v>
      </c>
      <c r="I124" s="134" t="s">
        <v>183</v>
      </c>
      <c r="J124" s="70"/>
      <c r="K124" s="89"/>
      <c r="L124" s="61" t="str">
        <f t="shared" ca="1" si="5"/>
        <v/>
      </c>
      <c r="M124" s="62" t="str">
        <f t="shared" si="6"/>
        <v/>
      </c>
      <c r="P124" t="str">
        <f t="shared" ca="1" si="7"/>
        <v/>
      </c>
      <c r="Q124" t="str">
        <f t="shared" ca="1" si="8"/>
        <v/>
      </c>
      <c r="R124" t="str">
        <f t="shared" ca="1" si="9"/>
        <v/>
      </c>
    </row>
    <row r="125" spans="2:18" ht="15">
      <c r="B125" s="111">
        <v>94</v>
      </c>
      <c r="C125" s="65"/>
      <c r="D125" s="57"/>
      <c r="E125" s="68"/>
      <c r="F125" s="68"/>
      <c r="G125" s="132"/>
      <c r="H125" s="134" t="s">
        <v>183</v>
      </c>
      <c r="I125" s="134" t="s">
        <v>183</v>
      </c>
      <c r="J125" s="70"/>
      <c r="K125" s="89"/>
      <c r="L125" s="61" t="str">
        <f t="shared" ca="1" si="5"/>
        <v/>
      </c>
      <c r="M125" s="62" t="str">
        <f t="shared" si="6"/>
        <v/>
      </c>
      <c r="P125" t="str">
        <f t="shared" ca="1" si="7"/>
        <v/>
      </c>
      <c r="Q125" t="str">
        <f t="shared" ca="1" si="8"/>
        <v/>
      </c>
      <c r="R125" t="str">
        <f t="shared" ca="1" si="9"/>
        <v/>
      </c>
    </row>
    <row r="126" spans="2:18" ht="15">
      <c r="B126" s="111">
        <v>95</v>
      </c>
      <c r="C126" s="65"/>
      <c r="D126" s="57"/>
      <c r="E126" s="68"/>
      <c r="F126" s="68"/>
      <c r="G126" s="132"/>
      <c r="H126" s="134" t="s">
        <v>183</v>
      </c>
      <c r="I126" s="134" t="s">
        <v>183</v>
      </c>
      <c r="J126" s="70"/>
      <c r="K126" s="89"/>
      <c r="L126" s="61" t="str">
        <f t="shared" ca="1" si="5"/>
        <v/>
      </c>
      <c r="M126" s="62" t="str">
        <f t="shared" si="6"/>
        <v/>
      </c>
      <c r="P126" t="str">
        <f t="shared" ca="1" si="7"/>
        <v/>
      </c>
      <c r="Q126" t="str">
        <f t="shared" ca="1" si="8"/>
        <v/>
      </c>
      <c r="R126" t="str">
        <f t="shared" ca="1" si="9"/>
        <v/>
      </c>
    </row>
    <row r="127" spans="2:18" ht="15">
      <c r="B127" s="111">
        <v>96</v>
      </c>
      <c r="C127" s="65"/>
      <c r="D127" s="57"/>
      <c r="E127" s="68"/>
      <c r="F127" s="68"/>
      <c r="G127" s="132"/>
      <c r="H127" s="134" t="s">
        <v>183</v>
      </c>
      <c r="I127" s="134" t="s">
        <v>183</v>
      </c>
      <c r="J127" s="70"/>
      <c r="K127" s="89"/>
      <c r="L127" s="61" t="str">
        <f t="shared" ca="1" si="5"/>
        <v/>
      </c>
      <c r="M127" s="62" t="str">
        <f t="shared" si="6"/>
        <v/>
      </c>
      <c r="P127" t="str">
        <f t="shared" ca="1" si="7"/>
        <v/>
      </c>
      <c r="Q127" t="str">
        <f t="shared" ca="1" si="8"/>
        <v/>
      </c>
      <c r="R127" t="str">
        <f t="shared" ca="1" si="9"/>
        <v/>
      </c>
    </row>
    <row r="128" spans="2:18" ht="15">
      <c r="B128" s="111">
        <v>97</v>
      </c>
      <c r="C128" s="65"/>
      <c r="D128" s="57"/>
      <c r="E128" s="68"/>
      <c r="F128" s="68"/>
      <c r="G128" s="132"/>
      <c r="H128" s="134" t="s">
        <v>183</v>
      </c>
      <c r="I128" s="134" t="s">
        <v>183</v>
      </c>
      <c r="J128" s="70"/>
      <c r="K128" s="89"/>
      <c r="L128" s="61" t="str">
        <f t="shared" ca="1" si="5"/>
        <v/>
      </c>
      <c r="M128" s="62" t="str">
        <f t="shared" si="6"/>
        <v/>
      </c>
      <c r="P128" t="str">
        <f t="shared" ca="1" si="7"/>
        <v/>
      </c>
      <c r="Q128" t="str">
        <f t="shared" ca="1" si="8"/>
        <v/>
      </c>
      <c r="R128" t="str">
        <f t="shared" ca="1" si="9"/>
        <v/>
      </c>
    </row>
    <row r="129" spans="2:18" ht="15">
      <c r="B129" s="111">
        <v>98</v>
      </c>
      <c r="C129" s="65"/>
      <c r="D129" s="57"/>
      <c r="E129" s="68"/>
      <c r="F129" s="68"/>
      <c r="G129" s="132"/>
      <c r="H129" s="134" t="s">
        <v>183</v>
      </c>
      <c r="I129" s="134" t="s">
        <v>183</v>
      </c>
      <c r="J129" s="70"/>
      <c r="K129" s="89"/>
      <c r="L129" s="61" t="str">
        <f t="shared" ca="1" si="5"/>
        <v/>
      </c>
      <c r="M129" s="62" t="str">
        <f t="shared" si="6"/>
        <v/>
      </c>
      <c r="P129" t="str">
        <f t="shared" ca="1" si="7"/>
        <v/>
      </c>
      <c r="Q129" t="str">
        <f t="shared" ca="1" si="8"/>
        <v/>
      </c>
      <c r="R129" t="str">
        <f t="shared" ca="1" si="9"/>
        <v/>
      </c>
    </row>
    <row r="130" spans="2:18" ht="15">
      <c r="B130" s="111">
        <v>99</v>
      </c>
      <c r="C130" s="65"/>
      <c r="D130" s="57"/>
      <c r="E130" s="68"/>
      <c r="F130" s="68"/>
      <c r="G130" s="132"/>
      <c r="H130" s="134" t="s">
        <v>183</v>
      </c>
      <c r="I130" s="134" t="s">
        <v>183</v>
      </c>
      <c r="J130" s="70"/>
      <c r="K130" s="89"/>
      <c r="L130" s="61" t="str">
        <f t="shared" ca="1" si="5"/>
        <v/>
      </c>
      <c r="M130" s="62" t="str">
        <f t="shared" si="6"/>
        <v/>
      </c>
      <c r="P130" t="str">
        <f t="shared" ca="1" si="7"/>
        <v/>
      </c>
      <c r="Q130" t="str">
        <f t="shared" ca="1" si="8"/>
        <v/>
      </c>
      <c r="R130" t="str">
        <f t="shared" ca="1" si="9"/>
        <v/>
      </c>
    </row>
    <row r="131" spans="2:18" ht="15">
      <c r="B131" s="111">
        <v>100</v>
      </c>
      <c r="C131" s="65"/>
      <c r="D131" s="57"/>
      <c r="E131" s="68"/>
      <c r="F131" s="68"/>
      <c r="G131" s="132"/>
      <c r="H131" s="134" t="s">
        <v>183</v>
      </c>
      <c r="I131" s="134" t="s">
        <v>183</v>
      </c>
      <c r="J131" s="70"/>
      <c r="K131" s="89"/>
      <c r="L131" s="61" t="str">
        <f t="shared" ca="1" si="5"/>
        <v/>
      </c>
      <c r="M131" s="62" t="str">
        <f t="shared" si="6"/>
        <v/>
      </c>
      <c r="P131" t="str">
        <f t="shared" ca="1" si="7"/>
        <v/>
      </c>
      <c r="Q131" t="str">
        <f t="shared" ca="1" si="8"/>
        <v/>
      </c>
      <c r="R131" t="str">
        <f t="shared" ca="1" si="9"/>
        <v/>
      </c>
    </row>
    <row r="132" spans="2:18">
      <c r="B132" s="58"/>
      <c r="C132" s="60"/>
      <c r="D132" s="58"/>
      <c r="E132" s="58"/>
      <c r="F132" s="58"/>
      <c r="G132" s="133"/>
      <c r="H132" s="135" t="s">
        <v>183</v>
      </c>
      <c r="I132" s="135" t="s">
        <v>183</v>
      </c>
      <c r="J132" s="72"/>
      <c r="K132" s="89"/>
      <c r="L132" s="61" t="str">
        <f ca="1">CONCATENATE($P132,$Q132,$R132)</f>
        <v/>
      </c>
      <c r="M132" s="62" t="str">
        <f>CONCATENATE(IF($C132="","",IF($J132="","¿F. Nac.?","")),IF($C132="","",IF($D132="","¿Rama?","")),IF($C132="","",IF($E132="","¿Nivel?","")),IF($C132="","",IF($F132="","¿Categ.?","")),IF($C132="","",IF($H132="","¿Delegación?","")),IF($C132="","",IF($I132="","¿País?","")))</f>
        <v/>
      </c>
      <c r="P132" t="str">
        <f ca="1">IF(AND($C132&lt;&gt;"",$J132&lt;&gt;"",$D132="GAM"),IF($E132="LIB",IF(YEAR(TODAY())-YEAR($J132)&lt;=14,"INF",IF(YEAR(TODAY())-YEAR($J132)&lt;=17,"JUV","SEN")),IF(YEAR(TODAY())-YEAR($J132)&lt;=7,"PROM",IF(YEAR(TODAY())-YEAR($J132)&lt;=10,"PREINF",IF(YEAR(TODAY())-YEAR($J132)&lt;=13,"INF","JUVAD")))),"")</f>
        <v/>
      </c>
      <c r="Q132" t="str">
        <f ca="1">IF(AND($C132&lt;&gt;"",$J132&lt;&gt;"",$D132="GAF"),IF($E132="LIB",IF(YEAR(TODAY())-YEAR($J132)&lt;=12,"INF",IF(YEAR(TODAY())-YEAR($J132)&lt;=15,"JUV","SEN")),""),"")</f>
        <v/>
      </c>
      <c r="R132" t="str">
        <f ca="1">IF(AND($C132&lt;&gt;"",$J132&lt;&gt;"",$D132="GAF",$E132&lt;&gt;"LIB"),IF(YEAR(TODAY())-YEAR($J132)&lt;=6,"PREINF",IF(YEAR(TODAY())-YEAR($J132)&lt;=8,"INF",IF(YEAR(TODAY())-YEAR($J132)&lt;=10,"INF A",IF(YEAR(TODAY())-YEAR($J132)&lt;=12,"INF B",IF(YEAR(TODAY())-YEAR($J132)&lt;=15,"JUV","MAY"))))),"")</f>
        <v/>
      </c>
    </row>
    <row r="133" spans="2:18">
      <c r="B133" s="114" t="s">
        <v>99</v>
      </c>
      <c r="C133" s="115"/>
      <c r="D133" s="115"/>
      <c r="E133" s="115"/>
      <c r="F133" s="115"/>
      <c r="G133" s="115"/>
      <c r="H133" s="115"/>
      <c r="I133" s="115"/>
      <c r="J133" s="116"/>
      <c r="K133" s="89"/>
      <c r="L133" s="61" t="str">
        <f t="shared" ref="L133:L140" ca="1" si="10">CONCATENATE($P133,$Q133,$R133)</f>
        <v/>
      </c>
      <c r="M133" s="62" t="str">
        <f t="shared" ref="M133:M140" si="11">CONCATENATE(IF($C133="","",IF($J133="","¿F. Nac.?","")),IF($C133="","",IF($D133="","¿Rama?","")),IF($C133="","",IF($E133="","¿Nivel?","")),IF($C133="","",IF($F133="","¿Categ.?","")),IF($C133="","",IF($H133="","¿Delegación?","")),IF($C133="","",IF($I133="","¿País?","")))</f>
        <v/>
      </c>
      <c r="P133" t="str">
        <f t="shared" ref="P133:P140" ca="1" si="12">IF(AND($C133&lt;&gt;"",$J133&lt;&gt;"",$D133="GAM"),IF($E133="LIB",IF(YEAR(TODAY())-YEAR($J133)&lt;=14,"INF",IF(YEAR(TODAY())-YEAR($J133)&lt;=17,"JUV","SEN")),IF(YEAR(TODAY())-YEAR($J133)&lt;=7,"PROM",IF(YEAR(TODAY())-YEAR($J133)&lt;=10,"PREINF",IF(YEAR(TODAY())-YEAR($J133)&lt;=13,"INF","JUVAD")))),"")</f>
        <v/>
      </c>
      <c r="Q133" t="str">
        <f t="shared" ref="Q133:Q140" ca="1" si="13">IF(AND($C133&lt;&gt;"",$J133&lt;&gt;"",$D133="GAF"),IF($E133="LIB",IF(YEAR(TODAY())-YEAR($J133)&lt;=12,"INF",IF(YEAR(TODAY())-YEAR($J133)&lt;=15,"JUV","SEN")),""),"")</f>
        <v/>
      </c>
      <c r="R133" t="str">
        <f t="shared" ref="R133:R140" ca="1" si="14">IF(AND($C133&lt;&gt;"",$J133&lt;&gt;"",$D133="GAF",$E133&lt;&gt;"LIB"),IF(YEAR(TODAY())-YEAR($J133)&lt;=6,"PREINF",IF(YEAR(TODAY())-YEAR($J133)&lt;=8,"INF",IF(YEAR(TODAY())-YEAR($J133)&lt;=10,"INF A",IF(YEAR(TODAY())-YEAR($J133)&lt;=12,"INF B",IF(YEAR(TODAY())-YEAR($J133)&lt;=15,"JUV","MAY"))))),"")</f>
        <v/>
      </c>
    </row>
    <row r="134" spans="2:18">
      <c r="B134" s="168"/>
      <c r="C134" s="169"/>
      <c r="D134" s="169"/>
      <c r="E134" s="169"/>
      <c r="F134" s="169"/>
      <c r="G134" s="169"/>
      <c r="H134" s="169"/>
      <c r="I134" s="169"/>
      <c r="J134" s="170"/>
      <c r="K134" s="89"/>
      <c r="L134" s="61" t="str">
        <f t="shared" ca="1" si="10"/>
        <v/>
      </c>
      <c r="M134" s="62" t="str">
        <f t="shared" si="11"/>
        <v/>
      </c>
      <c r="P134" t="str">
        <f t="shared" ca="1" si="12"/>
        <v/>
      </c>
      <c r="Q134" t="str">
        <f t="shared" ca="1" si="13"/>
        <v/>
      </c>
      <c r="R134" t="str">
        <f t="shared" ca="1" si="14"/>
        <v/>
      </c>
    </row>
    <row r="135" spans="2:18">
      <c r="B135" s="171"/>
      <c r="C135" s="172"/>
      <c r="D135" s="172"/>
      <c r="E135" s="172"/>
      <c r="F135" s="172"/>
      <c r="G135" s="172"/>
      <c r="H135" s="172"/>
      <c r="I135" s="172"/>
      <c r="J135" s="173"/>
      <c r="K135" s="89"/>
      <c r="L135" s="61" t="str">
        <f t="shared" ca="1" si="10"/>
        <v/>
      </c>
      <c r="M135" s="62" t="str">
        <f t="shared" si="11"/>
        <v/>
      </c>
      <c r="P135" t="str">
        <f t="shared" ca="1" si="12"/>
        <v/>
      </c>
      <c r="Q135" t="str">
        <f t="shared" ca="1" si="13"/>
        <v/>
      </c>
      <c r="R135" t="str">
        <f t="shared" ca="1" si="14"/>
        <v/>
      </c>
    </row>
    <row r="136" spans="2:18">
      <c r="B136" s="171"/>
      <c r="C136" s="172"/>
      <c r="D136" s="172"/>
      <c r="E136" s="172"/>
      <c r="F136" s="172"/>
      <c r="G136" s="172"/>
      <c r="H136" s="172"/>
      <c r="I136" s="172"/>
      <c r="J136" s="173"/>
      <c r="K136" s="89"/>
      <c r="L136" s="61" t="str">
        <f t="shared" ca="1" si="10"/>
        <v/>
      </c>
      <c r="M136" s="62" t="str">
        <f t="shared" si="11"/>
        <v/>
      </c>
      <c r="P136" t="str">
        <f t="shared" ca="1" si="12"/>
        <v/>
      </c>
      <c r="Q136" t="str">
        <f t="shared" ca="1" si="13"/>
        <v/>
      </c>
      <c r="R136" t="str">
        <f t="shared" ca="1" si="14"/>
        <v/>
      </c>
    </row>
    <row r="137" spans="2:18">
      <c r="B137" s="171"/>
      <c r="C137" s="172"/>
      <c r="D137" s="172"/>
      <c r="E137" s="172"/>
      <c r="F137" s="172"/>
      <c r="G137" s="172"/>
      <c r="H137" s="172"/>
      <c r="I137" s="172"/>
      <c r="J137" s="173"/>
      <c r="K137" s="89"/>
      <c r="L137" s="61" t="str">
        <f t="shared" ca="1" si="10"/>
        <v/>
      </c>
      <c r="M137" s="62" t="str">
        <f t="shared" si="11"/>
        <v/>
      </c>
      <c r="P137" t="str">
        <f t="shared" ca="1" si="12"/>
        <v/>
      </c>
      <c r="Q137" t="str">
        <f t="shared" ca="1" si="13"/>
        <v/>
      </c>
      <c r="R137" t="str">
        <f t="shared" ca="1" si="14"/>
        <v/>
      </c>
    </row>
    <row r="138" spans="2:18">
      <c r="B138" s="171"/>
      <c r="C138" s="172"/>
      <c r="D138" s="172"/>
      <c r="E138" s="172"/>
      <c r="F138" s="172"/>
      <c r="G138" s="172"/>
      <c r="H138" s="172"/>
      <c r="I138" s="172"/>
      <c r="J138" s="173"/>
      <c r="K138" s="89"/>
      <c r="L138" s="61" t="str">
        <f t="shared" ca="1" si="10"/>
        <v/>
      </c>
      <c r="M138" s="62" t="str">
        <f t="shared" si="11"/>
        <v/>
      </c>
      <c r="P138" t="str">
        <f t="shared" ca="1" si="12"/>
        <v/>
      </c>
      <c r="Q138" t="str">
        <f t="shared" ca="1" si="13"/>
        <v/>
      </c>
      <c r="R138" t="str">
        <f t="shared" ca="1" si="14"/>
        <v/>
      </c>
    </row>
    <row r="139" spans="2:18">
      <c r="B139" s="171"/>
      <c r="C139" s="172"/>
      <c r="D139" s="172"/>
      <c r="E139" s="172"/>
      <c r="F139" s="172"/>
      <c r="G139" s="172"/>
      <c r="H139" s="172"/>
      <c r="I139" s="172"/>
      <c r="J139" s="173"/>
      <c r="K139" s="89"/>
      <c r="L139" s="61" t="str">
        <f t="shared" ca="1" si="10"/>
        <v/>
      </c>
      <c r="M139" s="62" t="str">
        <f t="shared" si="11"/>
        <v/>
      </c>
      <c r="P139" t="str">
        <f t="shared" ca="1" si="12"/>
        <v/>
      </c>
      <c r="Q139" t="str">
        <f t="shared" ca="1" si="13"/>
        <v/>
      </c>
      <c r="R139" t="str">
        <f t="shared" ca="1" si="14"/>
        <v/>
      </c>
    </row>
    <row r="140" spans="2:18">
      <c r="B140" s="174"/>
      <c r="C140" s="175"/>
      <c r="D140" s="175"/>
      <c r="E140" s="175"/>
      <c r="F140" s="175"/>
      <c r="G140" s="175"/>
      <c r="H140" s="175"/>
      <c r="I140" s="175"/>
      <c r="J140" s="176"/>
      <c r="K140" s="89"/>
      <c r="L140" s="61" t="str">
        <f t="shared" ca="1" si="10"/>
        <v/>
      </c>
      <c r="M140" s="62" t="str">
        <f t="shared" si="11"/>
        <v/>
      </c>
      <c r="P140" t="str">
        <f t="shared" ca="1" si="12"/>
        <v/>
      </c>
      <c r="Q140" t="str">
        <f t="shared" ca="1" si="13"/>
        <v/>
      </c>
      <c r="R140" t="str">
        <f t="shared" ca="1" si="14"/>
        <v/>
      </c>
    </row>
    <row r="141" spans="2:18">
      <c r="B141" s="113"/>
      <c r="C141" s="113"/>
      <c r="D141" s="113"/>
      <c r="E141" s="113"/>
      <c r="F141" s="113"/>
      <c r="G141" s="113"/>
      <c r="H141" s="113"/>
      <c r="I141" s="113"/>
      <c r="J141" s="117"/>
      <c r="K141" s="113"/>
      <c r="M141" s="51"/>
    </row>
    <row r="142" spans="2:18">
      <c r="M142" s="51"/>
    </row>
    <row r="143" spans="2:18">
      <c r="M143" s="51"/>
    </row>
    <row r="144" spans="2:18">
      <c r="M144" s="51"/>
    </row>
    <row r="145" spans="13:13">
      <c r="M145" s="51"/>
    </row>
    <row r="146" spans="13:13">
      <c r="M146" s="51"/>
    </row>
    <row r="147" spans="13:13">
      <c r="M147" s="51"/>
    </row>
    <row r="148" spans="13:13">
      <c r="M148" s="51"/>
    </row>
    <row r="149" spans="13:13">
      <c r="M149" s="51"/>
    </row>
    <row r="150" spans="13:13">
      <c r="M150" s="51"/>
    </row>
    <row r="151" spans="13:13">
      <c r="M151" s="51"/>
    </row>
    <row r="152" spans="13:13">
      <c r="M152" s="51"/>
    </row>
    <row r="153" spans="13:13">
      <c r="M153" s="51"/>
    </row>
    <row r="154" spans="13:13">
      <c r="M154" s="51"/>
    </row>
    <row r="155" spans="13:13">
      <c r="M155" s="51"/>
    </row>
    <row r="156" spans="13:13">
      <c r="M156" s="51"/>
    </row>
    <row r="157" spans="13:13">
      <c r="M157" s="51"/>
    </row>
    <row r="158" spans="13:13">
      <c r="M158" s="51"/>
    </row>
    <row r="159" spans="13:13">
      <c r="M159" s="51"/>
    </row>
    <row r="160" spans="13:13">
      <c r="M160" s="51"/>
    </row>
    <row r="161" spans="13:13">
      <c r="M161" s="51"/>
    </row>
    <row r="162" spans="13:13">
      <c r="M162" s="51"/>
    </row>
    <row r="163" spans="13:13">
      <c r="M163" s="51"/>
    </row>
    <row r="164" spans="13:13">
      <c r="M164" s="51"/>
    </row>
    <row r="165" spans="13:13">
      <c r="M165" s="51"/>
    </row>
    <row r="166" spans="13:13">
      <c r="M166" s="51"/>
    </row>
    <row r="167" spans="13:13">
      <c r="M167" s="51"/>
    </row>
    <row r="168" spans="13:13">
      <c r="M168" s="51"/>
    </row>
    <row r="169" spans="13:13">
      <c r="M169" s="51"/>
    </row>
    <row r="170" spans="13:13">
      <c r="M170" s="51"/>
    </row>
    <row r="171" spans="13:13">
      <c r="M171" s="51"/>
    </row>
    <row r="172" spans="13:13">
      <c r="M172" s="51"/>
    </row>
    <row r="173" spans="13:13">
      <c r="M173" s="51"/>
    </row>
    <row r="174" spans="13:13">
      <c r="M174" s="51"/>
    </row>
    <row r="175" spans="13:13">
      <c r="M175" s="51"/>
    </row>
  </sheetData>
  <sheetProtection password="CDBD" sheet="1" objects="1" scenarios="1"/>
  <mergeCells count="39">
    <mergeCell ref="B134:J140"/>
    <mergeCell ref="G30:G31"/>
    <mergeCell ref="H30:H31"/>
    <mergeCell ref="I30:I31"/>
    <mergeCell ref="J30:J31"/>
    <mergeCell ref="L30:M31"/>
    <mergeCell ref="B30:B31"/>
    <mergeCell ref="C30:C31"/>
    <mergeCell ref="D30:D31"/>
    <mergeCell ref="E30:E31"/>
    <mergeCell ref="F30:F31"/>
    <mergeCell ref="E23:H23"/>
    <mergeCell ref="D24:H24"/>
    <mergeCell ref="D25:H25"/>
    <mergeCell ref="B27:J27"/>
    <mergeCell ref="I29:J29"/>
    <mergeCell ref="E18:H18"/>
    <mergeCell ref="C19:C22"/>
    <mergeCell ref="E19:G19"/>
    <mergeCell ref="E20:G20"/>
    <mergeCell ref="E21:G21"/>
    <mergeCell ref="E22:G22"/>
    <mergeCell ref="C12:C17"/>
    <mergeCell ref="E12:H12"/>
    <mergeCell ref="E13:H13"/>
    <mergeCell ref="E14:H14"/>
    <mergeCell ref="E15:H15"/>
    <mergeCell ref="E16:H16"/>
    <mergeCell ref="E17:H17"/>
    <mergeCell ref="D9:H9"/>
    <mergeCell ref="I9:K10"/>
    <mergeCell ref="D10:E10"/>
    <mergeCell ref="F10:H10"/>
    <mergeCell ref="D11:H11"/>
    <mergeCell ref="C3:E3"/>
    <mergeCell ref="H4:J4"/>
    <mergeCell ref="H5:J5"/>
    <mergeCell ref="H6:J6"/>
    <mergeCell ref="D8:H8"/>
  </mergeCells>
  <conditionalFormatting sqref="L132">
    <cfRule type="expression" dxfId="14" priority="15" stopIfTrue="1">
      <formula>AND($J$32&lt;&gt;"",$L132&lt;&gt;#REF!)</formula>
    </cfRule>
  </conditionalFormatting>
  <conditionalFormatting sqref="L141">
    <cfRule type="expression" dxfId="13" priority="14" stopIfTrue="1">
      <formula>AND($J$32&lt;&gt;"",$L141&lt;&gt;$F132)</formula>
    </cfRule>
  </conditionalFormatting>
  <conditionalFormatting sqref="L142">
    <cfRule type="expression" dxfId="12" priority="13" stopIfTrue="1">
      <formula>AND($J$32&lt;&gt;"",$L142&lt;&gt;$F141)</formula>
    </cfRule>
  </conditionalFormatting>
  <conditionalFormatting sqref="F132 J132">
    <cfRule type="expression" dxfId="11" priority="12" stopIfTrue="1">
      <formula>AND($J$32&lt;&gt;"",$L140&lt;&gt;$F132)</formula>
    </cfRule>
  </conditionalFormatting>
  <conditionalFormatting sqref="L140">
    <cfRule type="expression" dxfId="10" priority="11" stopIfTrue="1">
      <formula>AND($J$32&lt;&gt;"",$L140&lt;&gt;$F132)</formula>
    </cfRule>
  </conditionalFormatting>
  <conditionalFormatting sqref="F143:F170 J143:J170">
    <cfRule type="expression" dxfId="9" priority="10" stopIfTrue="1">
      <formula>AND($J$32&lt;&gt;"",$L142&lt;&gt;$F143)</formula>
    </cfRule>
  </conditionalFormatting>
  <conditionalFormatting sqref="L142:L169">
    <cfRule type="expression" dxfId="8" priority="9" stopIfTrue="1">
      <formula>AND($J$32&lt;&gt;"",$L142&lt;&gt;$F143)</formula>
    </cfRule>
  </conditionalFormatting>
  <conditionalFormatting sqref="F32:F132 J32:J132 L32:L132">
    <cfRule type="expression" dxfId="7" priority="8">
      <formula>AND($J32&lt;&gt;"",$L32&lt;&gt;$F32)</formula>
    </cfRule>
  </conditionalFormatting>
  <conditionalFormatting sqref="L32:L132">
    <cfRule type="expression" dxfId="6" priority="7">
      <formula>$F32=$L32</formula>
    </cfRule>
  </conditionalFormatting>
  <conditionalFormatting sqref="H19:H22">
    <cfRule type="expression" dxfId="5" priority="6" stopIfTrue="1">
      <formula>AND(E19&lt;&gt;"",H19="")</formula>
    </cfRule>
  </conditionalFormatting>
  <conditionalFormatting sqref="L132">
    <cfRule type="expression" dxfId="4" priority="5" stopIfTrue="1">
      <formula>AND($J$32&lt;&gt;"",$L132&lt;&gt;#REF!)</formula>
    </cfRule>
  </conditionalFormatting>
  <conditionalFormatting sqref="L141">
    <cfRule type="expression" dxfId="3" priority="4" stopIfTrue="1">
      <formula>AND($J$32&lt;&gt;"",$L141&lt;&gt;$F132)</formula>
    </cfRule>
  </conditionalFormatting>
  <conditionalFormatting sqref="L140">
    <cfRule type="expression" dxfId="2" priority="3" stopIfTrue="1">
      <formula>AND($J$32&lt;&gt;"",$L140&lt;&gt;$F132)</formula>
    </cfRule>
  </conditionalFormatting>
  <conditionalFormatting sqref="L32:L132">
    <cfRule type="expression" dxfId="1" priority="2">
      <formula>AND($J32&lt;&gt;"",$L32&lt;&gt;$F32)</formula>
    </cfRule>
  </conditionalFormatting>
  <conditionalFormatting sqref="L32:L132">
    <cfRule type="expression" dxfId="0" priority="1">
      <formula>$F32=$L32</formula>
    </cfRule>
  </conditionalFormatting>
  <dataValidations count="4">
    <dataValidation type="date" allowBlank="1" showInputMessage="1" showErrorMessage="1" prompt="FECHA SEPARADA POR &quot;/&quot;. EJEMPLO: &quot;28/02/1977&quot;        (NO SEPARAR CON PUNTO &quot;.&quot; O &quot;-&quot; EJEMPLO &quot;28.2.77&quot;)" sqref="J32:J131">
      <formula1>10959</formula1>
      <formula2>43831</formula2>
    </dataValidation>
    <dataValidation type="list" allowBlank="1" showInputMessage="1" showErrorMessage="1" sqref="D10:E10">
      <formula1>PAIS</formula1>
    </dataValidation>
    <dataValidation allowBlank="1" showInputMessage="1" showErrorMessage="1" prompt="NOMBRE Y APELLIDO de el o la Gimnasta" sqref="C32:C56 C58:C132"/>
    <dataValidation allowBlank="1" showInputMessage="1" showErrorMessage="1" prompt="FECHA SEPARADA POR &quot;/&quot;. EJEMPLO: &quot;28/02/1977&quot;        (NO SEPARAR CON PUNTO &quot;.&quot; O &quot;-&quot; EJEMPLO &quot;28.2.77&quot;)" sqref="J132"/>
  </dataValidations>
  <hyperlinks>
    <hyperlink ref="I29" location="AYUDA!A1" display="AYUDA PARA COMPLETAR"/>
    <hyperlink ref="D24" r:id="rId1"/>
    <hyperlink ref="H6" r:id="rId2"/>
    <hyperlink ref="C3" r:id="rId3"/>
  </hyperlinks>
  <pageMargins left="0.7" right="0.7" top="0.75" bottom="0.75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FORMULARIO DE INSCRIP.</vt:lpstr>
      <vt:lpstr>AYUDA</vt:lpstr>
      <vt:lpstr>HojaControl</vt:lpstr>
      <vt:lpstr>EJEMPLO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Inscripción Copa Olimpia</dc:title>
  <dc:creator>Mario Martínez</dc:creator>
  <cp:lastModifiedBy>Mario Martínez</cp:lastModifiedBy>
  <cp:lastPrinted>2012-01-06T05:51:58Z</cp:lastPrinted>
  <dcterms:created xsi:type="dcterms:W3CDTF">2005-11-30T20:47:56Z</dcterms:created>
  <dcterms:modified xsi:type="dcterms:W3CDTF">2025-03-17T14:37:28Z</dcterms:modified>
</cp:coreProperties>
</file>